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0" windowHeight="5070" activeTab="1"/>
  </bookViews>
  <sheets>
    <sheet name="TOTAL" sheetId="1" r:id="rId1"/>
    <sheet name="SURSA A" sheetId="2" r:id="rId2"/>
    <sheet name="SURSA C" sheetId="3" r:id="rId3"/>
    <sheet name="SURSA D" sheetId="4" r:id="rId4"/>
    <sheet name="SURSA E" sheetId="5" r:id="rId5"/>
    <sheet name="SURDA F" sheetId="6" r:id="rId6"/>
    <sheet name="SURSA G" sheetId="7" r:id="rId7"/>
  </sheets>
  <definedNames>
    <definedName name="page\x2dtotal">'TOTAL'!$A$455</definedName>
    <definedName name="page\x2dtotal\x2dmaster0">'TOTAL'!$A$455</definedName>
    <definedName name="_xlnm.Print_Titles" localSheetId="5">'SURDA F'!$9:$10</definedName>
    <definedName name="_xlnm.Print_Titles" localSheetId="1">'SURSA A'!$10:$11</definedName>
    <definedName name="_xlnm.Print_Titles" localSheetId="2">'SURSA C'!$10:$11</definedName>
    <definedName name="_xlnm.Print_Titles" localSheetId="3">'SURSA D'!$15:$16</definedName>
    <definedName name="_xlnm.Print_Titles" localSheetId="4">'SURSA E'!$11:$12</definedName>
    <definedName name="_xlnm.Print_Titles" localSheetId="6">'SURSA G'!$11:$12</definedName>
  </definedNames>
  <calcPr fullCalcOnLoad="1"/>
</workbook>
</file>

<file path=xl/sharedStrings.xml><?xml version="1.0" encoding="utf-8"?>
<sst xmlns="http://schemas.openxmlformats.org/spreadsheetml/2006/main" count="6355" uniqueCount="371">
  <si>
    <t/>
  </si>
  <si>
    <t xml:space="preserve">RAPORT DE EXECUTIE BUGETARA COFOG 3 </t>
  </si>
  <si>
    <t>AGREGAT LA NIVEL DE ORDONATOR PRINCIPAL DE CREDITE</t>
  </si>
  <si>
    <t>LA DATA: 31-MAR-18</t>
  </si>
  <si>
    <t>Cod Fiscal IP : 5057580  Denumire IP : JUDETUL BACAU</t>
  </si>
  <si>
    <t>Sector bugetar : 02 - Bugetul local   (administratie locala)</t>
  </si>
  <si>
    <t>Tip Indicator</t>
  </si>
  <si>
    <t>Sursa finantare</t>
  </si>
  <si>
    <t>Clasificatie Functionala</t>
  </si>
  <si>
    <t>Clasificatie Functionala Descriere</t>
  </si>
  <si>
    <t>Clasificatie Economica</t>
  </si>
  <si>
    <t>Clasificatie Economica Descriere</t>
  </si>
  <si>
    <t>Executie Cumulat</t>
  </si>
  <si>
    <t xml:space="preserve"> Venit</t>
  </si>
  <si>
    <t>A-Integral de la buget</t>
  </si>
  <si>
    <t>040100</t>
  </si>
  <si>
    <t>Cote defalcate din impozitul pe venit(se scad)</t>
  </si>
  <si>
    <t>040400</t>
  </si>
  <si>
    <t>Sume alocate din cotele defalcate din impozitul pe venit pentru echilibrarea bugetelor locale</t>
  </si>
  <si>
    <t>055000</t>
  </si>
  <si>
    <t xml:space="preserve">Alte impozite pe venit, profit si cistiguri din capital </t>
  </si>
  <si>
    <t>110100</t>
  </si>
  <si>
    <t>Sume defalcate din taxa pe valoarea adaugata pentru finantarea cheltuielilor descentralizate la nivelul judetelor (se scad)</t>
  </si>
  <si>
    <t>110500</t>
  </si>
  <si>
    <t>Sume defalcate din taxa pe valoarea adaugata pentru drumuri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</si>
  <si>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</si>
  <si>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</si>
  <si>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</si>
  <si>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</si>
  <si>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</si>
  <si>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</si>
  <si>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</si>
  <si>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</si>
  <si>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</si>
  <si>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</si>
  <si>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</si>
  <si>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</si>
  <si>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</si>
  <si>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</si>
  <si>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365000</t>
  </si>
  <si>
    <t>Alte venituri</t>
  </si>
  <si>
    <t>370100</t>
  </si>
  <si>
    <t>Donatii si sponsorizari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</si>
  <si>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</si>
  <si>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</si>
  <si>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</si>
  <si>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</si>
  <si>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</si>
  <si>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</si>
  <si>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</si>
  <si>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</si>
  <si>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430700</t>
  </si>
  <si>
    <t>Subventii primite de la alte bugete locale pentru instituiile de asistenta sociala pentru persoanele cu handicap</t>
  </si>
  <si>
    <t>C-Credite interne</t>
  </si>
  <si>
    <t>410201</t>
  </si>
  <si>
    <t>Sume aferente creditelor interne</t>
  </si>
  <si>
    <t>D-Fonduri externe nerambursabile</t>
  </si>
  <si>
    <t>375000</t>
  </si>
  <si>
    <t>Alte transferuri voluntare</t>
  </si>
  <si>
    <t>E-Activitati finantate integral din venituri proprii</t>
  </si>
  <si>
    <t>331300</t>
  </si>
  <si>
    <t>Contributia  de intretinere a persoanelor asistate</t>
  </si>
  <si>
    <t>331700</t>
  </si>
  <si>
    <t>Venituri din organizarea de cursuri de calificare si conversie profesionala, specializare si perfectionare</t>
  </si>
  <si>
    <t>401501</t>
  </si>
  <si>
    <t>Sume utilizate de administratiile locale din excedentul anului precedent pentru sectiunea de functionare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</si>
  <si>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</si>
  <si>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</si>
  <si>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</si>
  <si>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</si>
  <si>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</si>
  <si>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</si>
  <si>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</si>
  <si>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333100</t>
  </si>
  <si>
    <t>Venituri din contractele incheiate cu directiile de sanatate publica din sume alocate din veniturile proprii ale Ministerului Sanatatii</t>
  </si>
  <si>
    <t>333200</t>
  </si>
  <si>
    <t>Venituri din contractele incheiate cu institutiile de medicina legala</t>
  </si>
  <si>
    <t>401502</t>
  </si>
  <si>
    <t>Sume utilizate de administratiile locale din excedentul anului precedent pentru sectiunea de dezvoltare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</si>
  <si>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</si>
  <si>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</si>
  <si>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</si>
  <si>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</si>
  <si>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480203</t>
  </si>
  <si>
    <t>Prefinantare</t>
  </si>
  <si>
    <t>G-Venituri proprii si subventii</t>
  </si>
  <si>
    <t>335000</t>
  </si>
  <si>
    <t>Alte venituri din prestari de servicii si alte activitati</t>
  </si>
  <si>
    <t>430900</t>
  </si>
  <si>
    <t>Subventii pentru institutii publice</t>
  </si>
  <si>
    <t>431900</t>
  </si>
  <si>
    <t>Subventii pentru institutii publice destinate sectiunii de dezvoltare</t>
  </si>
  <si>
    <t>TOTAL VENITURI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</si>
  <si>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</si>
  <si>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</si>
  <si>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</si>
  <si>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</si>
  <si>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</si>
  <si>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</si>
  <si>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</si>
  <si>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</si>
  <si>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 xml:space="preserve">Indemnizatii de delegare </t>
  </si>
  <si>
    <t>100301</t>
  </si>
  <si>
    <t>Contributii de asigurari sociale de stat</t>
  </si>
  <si>
    <t>100302</t>
  </si>
  <si>
    <t xml:space="preserve">Contributii de asigurari de somaj </t>
  </si>
  <si>
    <t>100303</t>
  </si>
  <si>
    <t xml:space="preserve">Contributii de asigurari sociale de sanatate </t>
  </si>
  <si>
    <t>100304</t>
  </si>
  <si>
    <t>Contributii de asigurari pentru accidente de munca si boli profesionale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</si>
  <si>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</si>
  <si>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</si>
  <si>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</si>
  <si>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</si>
  <si>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</si>
  <si>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</si>
  <si>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</si>
  <si>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</si>
  <si>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</si>
  <si>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</si>
  <si>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</si>
  <si>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</si>
  <si>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</si>
  <si>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</si>
  <si>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</si>
  <si>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</si>
  <si>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</si>
  <si>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</si>
  <si>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</si>
  <si>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</si>
  <si>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200200</t>
  </si>
  <si>
    <t xml:space="preserve">Reparatii curente </t>
  </si>
  <si>
    <t>200530</t>
  </si>
  <si>
    <t>Alte obiecte de inventar</t>
  </si>
  <si>
    <t>200601</t>
  </si>
  <si>
    <t>Deplasari interne, detasari, transferari</t>
  </si>
  <si>
    <t>200602</t>
  </si>
  <si>
    <t>Deplasari in strainatate</t>
  </si>
  <si>
    <t>201200</t>
  </si>
  <si>
    <t>Consultanta si expertiza</t>
  </si>
  <si>
    <t>201300</t>
  </si>
  <si>
    <t>Pregatire profesionala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</si>
  <si>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</si>
  <si>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</si>
  <si>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</si>
  <si>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</si>
  <si>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</si>
  <si>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</si>
  <si>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</si>
  <si>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</si>
  <si>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594000</t>
  </si>
  <si>
    <t>Sume aferente persoanelor cu handicap neincadrate</t>
  </si>
  <si>
    <t>710101</t>
  </si>
  <si>
    <t>Constructii</t>
  </si>
  <si>
    <t>710103</t>
  </si>
  <si>
    <t>Mobilier, aparatura birotica si alte active corporale</t>
  </si>
  <si>
    <t>710130</t>
  </si>
  <si>
    <t xml:space="preserve">Alte active fixe 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</si>
  <si>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</si>
  <si>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</si>
  <si>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</si>
  <si>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</si>
  <si>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</si>
  <si>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</si>
  <si>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</si>
  <si>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</si>
  <si>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550113</t>
  </si>
  <si>
    <t>Programe de dezvoltare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</si>
  <si>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</si>
  <si>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</si>
  <si>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</si>
  <si>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</si>
  <si>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</si>
  <si>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</si>
  <si>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</si>
  <si>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</si>
  <si>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</si>
  <si>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</si>
  <si>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</si>
  <si>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</si>
  <si>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</si>
  <si>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</si>
  <si>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</si>
  <si>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</si>
  <si>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</si>
  <si>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</si>
  <si>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</si>
  <si>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</si>
  <si>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</si>
  <si>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</si>
  <si>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</si>
  <si>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</si>
  <si>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</si>
  <si>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</si>
  <si>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</si>
  <si>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</si>
  <si>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</si>
  <si>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</si>
  <si>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</si>
  <si>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</si>
  <si>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</si>
  <si>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</si>
  <si>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</si>
  <si>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</si>
  <si>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</si>
  <si>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</si>
  <si>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</si>
  <si>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</si>
  <si>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510229</t>
  </si>
  <si>
    <t>Alte transferuri de capital catre institutii publice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</si>
  <si>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</si>
  <si>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</si>
  <si>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</si>
  <si>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</si>
  <si>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</si>
  <si>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</si>
  <si>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</si>
  <si>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</si>
  <si>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</si>
  <si>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</si>
  <si>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</si>
  <si>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</si>
  <si>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675000</t>
  </si>
  <si>
    <t>Alte servicii in domeniile culturii, recreerii si religiei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</si>
  <si>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</si>
  <si>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</si>
  <si>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</si>
  <si>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</si>
  <si>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</si>
  <si>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</si>
  <si>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200102</t>
  </si>
  <si>
    <t>Materiale pentru curatenie</t>
  </si>
  <si>
    <t>200105</t>
  </si>
  <si>
    <t>Carburanti si lubrifianti</t>
  </si>
  <si>
    <t>200401</t>
  </si>
  <si>
    <t xml:space="preserve">Medicamente </t>
  </si>
  <si>
    <t>200402</t>
  </si>
  <si>
    <t>Materiale sanitare</t>
  </si>
  <si>
    <t>710300</t>
  </si>
  <si>
    <t>Reparatii capitale aferente activelor fixe</t>
  </si>
  <si>
    <t>680600</t>
  </si>
  <si>
    <t>Asistenta sociala pentru familie si copii</t>
  </si>
  <si>
    <t>685050</t>
  </si>
  <si>
    <t>Alte cheltuieli in domeniul asigurarilor si asistentei sociale</t>
  </si>
  <si>
    <t>591100</t>
  </si>
  <si>
    <t>Asociatii si fundatii</t>
  </si>
  <si>
    <t>740502</t>
  </si>
  <si>
    <t>Colectarea, tratarea si distrugerea deseurilor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</si>
  <si>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</si>
  <si>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</si>
  <si>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</si>
  <si>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</si>
  <si>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</si>
  <si>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</si>
  <si>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580101</t>
  </si>
  <si>
    <t>Finantarea nationala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</si>
  <si>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</si>
  <si>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</si>
  <si>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</si>
  <si>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</si>
  <si>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</si>
  <si>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</si>
  <si>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100110</t>
  </si>
  <si>
    <t>Fond pentru posturi ocupate prin cumul</t>
  </si>
  <si>
    <t>100111</t>
  </si>
  <si>
    <t>Fond aferent platii cu ora</t>
  </si>
  <si>
    <t>200501</t>
  </si>
  <si>
    <t>Uniforme si echipament</t>
  </si>
  <si>
    <t>100117</t>
  </si>
  <si>
    <t>Indemnizatii de hrana</t>
  </si>
  <si>
    <t>100130</t>
  </si>
  <si>
    <t>Alte drepturi salariale in bani</t>
  </si>
  <si>
    <t>100201</t>
  </si>
  <si>
    <t xml:space="preserve">Tichete de masa  </t>
  </si>
  <si>
    <t>200403</t>
  </si>
  <si>
    <t>Reactivi</t>
  </si>
  <si>
    <t>200404</t>
  </si>
  <si>
    <t>Dezinfectanti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</si>
  <si>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</si>
  <si>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</si>
  <si>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</si>
  <si>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</si>
  <si>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</si>
  <si>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</si>
  <si>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</si>
  <si>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</si>
  <si>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580201</t>
  </si>
  <si>
    <t>580202</t>
  </si>
  <si>
    <t>Finantarea externa nerambursabila</t>
  </si>
  <si>
    <t>590100</t>
  </si>
  <si>
    <t xml:space="preserve">Burse </t>
  </si>
  <si>
    <t>100116</t>
  </si>
  <si>
    <t>Alocatii pentru locuinte</t>
  </si>
  <si>
    <t>670311</t>
  </si>
  <si>
    <t>Edituri</t>
  </si>
  <si>
    <t>830330</t>
  </si>
  <si>
    <t>Alte cheltuieli in domeniul agriculturii</t>
  </si>
  <si>
    <t>TOTAL CHELTUIELI</t>
  </si>
  <si>
    <t>FXB-EXB-901</t>
  </si>
  <si>
    <t>A</t>
  </si>
  <si>
    <t>C</t>
  </si>
  <si>
    <t>D</t>
  </si>
  <si>
    <t>E</t>
  </si>
  <si>
    <t>F</t>
  </si>
  <si>
    <t>G</t>
  </si>
  <si>
    <t>Plan an 2018</t>
  </si>
  <si>
    <t>Varsaminte din profitul net al regiilor autonome, societatilor si companiilor nationale</t>
  </si>
  <si>
    <t>Incasari din rambursarea imprumuturilor pentru infiintarea unor institutii si servicii publice de interes local sau a unor activitati finantate integral din venituri proprii</t>
  </si>
  <si>
    <t>Subventii de la bugetul de stat catre bugetele locale pentru finantarea aparaturii medicale si echipamentelor de comunicatii in urgenta in sanatate</t>
  </si>
  <si>
    <t>Subventii de la bugetul de stat catre bugetele locale pentru finantarea reparatiilor capitale in sanatate</t>
  </si>
  <si>
    <t>Finantarea Programului National de Dezvoltare Locala</t>
  </si>
  <si>
    <t>Subventii de la bugetul de stat catre bugetele locale necesare sustinerii derularii proiectelor finantate din fonduri externe nerambursabile (FEN) postaderare, aferente perioadei de programare 2014-2020</t>
  </si>
  <si>
    <t>Sume primite in contul platilor efectuate in anul curent</t>
  </si>
  <si>
    <t>%</t>
  </si>
  <si>
    <t>Indemnizatii de detasare</t>
  </si>
  <si>
    <t>Tichete de vacanta</t>
  </si>
  <si>
    <t>Programe pentru tineret</t>
  </si>
  <si>
    <t>Masini, echipamente si mijloace de transport</t>
  </si>
  <si>
    <t>Contributii ale administratiei publice locale la realizarea unor lucrari si servicii de interes public local, in baza unor conventii sau contracte de asociere</t>
  </si>
  <si>
    <t>Fond de rezerva bugetara la dispozitia autoritatilor locale</t>
  </si>
  <si>
    <t>Ajutoare sociale in natura</t>
  </si>
  <si>
    <t>Sport</t>
  </si>
  <si>
    <t>Tineret</t>
  </si>
  <si>
    <t>Indemnizatie de delegare</t>
  </si>
  <si>
    <t xml:space="preserve">Alte servicii in domeniul locuintei, serviciilor si dezvoltarii comunale </t>
  </si>
  <si>
    <t>Reducerea si controlul poluarii</t>
  </si>
  <si>
    <t>Cheltuieli neeligibile</t>
  </si>
  <si>
    <t>EXCEDENT/DEFICIT</t>
  </si>
  <si>
    <t>CONSILIUL JUDEŢEAN BACĂU</t>
  </si>
  <si>
    <t>Anexa nr.2</t>
  </si>
  <si>
    <t>CONT DE EXECUŢIE BUGETARĂ</t>
  </si>
  <si>
    <t>SURSA DE FINANTARE A "INTEGRAL DE LA BUGETUL LOCAL"</t>
  </si>
  <si>
    <t>Anexa nr.1</t>
  </si>
  <si>
    <t>Clasificatie Functionala     Descriere</t>
  </si>
  <si>
    <t>Lei</t>
  </si>
  <si>
    <t>PREŞEDINTE,</t>
  </si>
  <si>
    <t>Sorin BRAŞOVEANU</t>
  </si>
  <si>
    <t>Contrasemnează</t>
  </si>
  <si>
    <t>SECRETARUL JUDEŢULUI,</t>
  </si>
  <si>
    <t>Elena Cătălina ZARĂ</t>
  </si>
  <si>
    <t>SURSA DE FINANTARE C "CREDITE INTERNE"</t>
  </si>
  <si>
    <t>Transferuri din bugetul imprumuturilor pentru finantarea unor investitii de interes local</t>
  </si>
  <si>
    <t>SURSA DE FINANTARE D "FONDURI EXTERNE NERAMBURSABILE"</t>
  </si>
  <si>
    <t>Anexa nr.3</t>
  </si>
  <si>
    <t>SURSA DE FINANTARE E "ACTIVITATI FINANTATE INTEGRAL DIN VENITURI PROPRII"</t>
  </si>
  <si>
    <t>Anexa nr.4</t>
  </si>
  <si>
    <t>Incalzit, iluminat si forta motrica</t>
  </si>
  <si>
    <t>Posta, telecomunicatii, radio, tv, internet</t>
  </si>
  <si>
    <t>Hrana pentru animale</t>
  </si>
  <si>
    <t>Clasificatie Economica   Descriere</t>
  </si>
  <si>
    <t>Subventii de la bugetul de stat catre institutiile publice finantate partial sau integral din venituri proprii pentru proiecte</t>
  </si>
  <si>
    <t>Anexa nr.5</t>
  </si>
  <si>
    <t>Anexa nr.6</t>
  </si>
  <si>
    <t>Locuinta de serviciu folosita de salariat si familia sa</t>
  </si>
  <si>
    <t>Medicamente</t>
  </si>
  <si>
    <t>Clasificatie Functionala        Descriere</t>
  </si>
  <si>
    <t>Subventii primite de la bugetul de stat pentru finantarea unor programe de interes national, destinate sectiunii de functionare a bugetului local</t>
  </si>
  <si>
    <t>Alte transferuri curente interne</t>
  </si>
  <si>
    <t>Finantare nationala</t>
  </si>
  <si>
    <t>Finantare externa nerambursabila</t>
  </si>
  <si>
    <t>SURSA DE FINANTARE F "INSTITUTII FINANTATE INTEGRAL DIN VENITURI PROPRII"</t>
  </si>
  <si>
    <t>SURSA DE FINANTARE G "INSTITUTII FINANTATE DIN VENITURI PROPRII SI SUBVENTII"</t>
  </si>
  <si>
    <t>la Hot.C.J.nr.             din          10.2018</t>
  </si>
  <si>
    <t>30.09.2018</t>
  </si>
  <si>
    <t>Plan trim. I+II+III</t>
  </si>
  <si>
    <t>Subventii primite din Fondul de Interventie</t>
  </si>
  <si>
    <t xml:space="preserve">Plati efectuate in anii precedenti si recuperate in anul curent din sectiunea de functionare a bugetului local </t>
  </si>
  <si>
    <t>la Hot.C.J.nr.               din            .10.2018</t>
  </si>
  <si>
    <t>la Hot.C.J.nr.               din          .10.2018</t>
  </si>
  <si>
    <t>la Hot.C.J.nr.                din          .10.2018</t>
  </si>
  <si>
    <t>Venituri din valorificarea unor bunuri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</si>
</sst>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right" vertical="top" wrapText="1"/>
    </xf>
    <xf numFmtId="0" fontId="41" fillId="33" borderId="11" xfId="0" applyFont="1" applyFill="1" applyBorder="1" applyAlignment="1">
      <alignment horizontal="center" vertical="top" wrapText="1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2" fillId="0" borderId="11" xfId="0" applyFont="1" applyBorder="1" applyAlignment="1">
      <alignment horizontal="left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3" fontId="42" fillId="0" borderId="10" xfId="0" applyNumberFormat="1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3" fontId="42" fillId="0" borderId="12" xfId="0" applyNumberFormat="1" applyFont="1" applyBorder="1" applyAlignment="1">
      <alignment horizontal="right" vertical="top" wrapText="1"/>
    </xf>
    <xf numFmtId="0" fontId="42" fillId="0" borderId="14" xfId="0" applyFont="1" applyBorder="1" applyAlignment="1">
      <alignment horizontal="left" vertical="top" wrapText="1"/>
    </xf>
    <xf numFmtId="3" fontId="42" fillId="0" borderId="14" xfId="0" applyNumberFormat="1" applyFont="1" applyBorder="1" applyAlignment="1">
      <alignment horizontal="righ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42" fillId="0" borderId="15" xfId="0" applyNumberFormat="1" applyFont="1" applyBorder="1" applyAlignment="1">
      <alignment horizontal="right" vertical="top" wrapText="1"/>
    </xf>
    <xf numFmtId="0" fontId="4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41" fillId="0" borderId="15" xfId="0" applyNumberFormat="1" applyFont="1" applyBorder="1" applyAlignment="1">
      <alignment horizontal="right" wrapText="1"/>
    </xf>
    <xf numFmtId="3" fontId="42" fillId="0" borderId="11" xfId="0" applyNumberFormat="1" applyFont="1" applyBorder="1" applyAlignment="1">
      <alignment horizontal="right" vertical="top" wrapText="1"/>
    </xf>
    <xf numFmtId="3" fontId="42" fillId="0" borderId="11" xfId="0" applyNumberFormat="1" applyFont="1" applyBorder="1" applyAlignment="1">
      <alignment horizontal="right" vertical="top" wrapText="1"/>
    </xf>
    <xf numFmtId="3" fontId="42" fillId="0" borderId="13" xfId="0" applyNumberFormat="1" applyFont="1" applyBorder="1" applyAlignment="1">
      <alignment horizontal="right" vertical="top" wrapText="1"/>
    </xf>
    <xf numFmtId="3" fontId="42" fillId="0" borderId="16" xfId="0" applyNumberFormat="1" applyFont="1" applyBorder="1" applyAlignment="1">
      <alignment horizontal="right" vertical="top" wrapText="1"/>
    </xf>
    <xf numFmtId="3" fontId="42" fillId="0" borderId="17" xfId="0" applyNumberFormat="1" applyFont="1" applyBorder="1" applyAlignment="1">
      <alignment horizontal="righ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5" xfId="0" applyFont="1" applyBorder="1" applyAlignment="1">
      <alignment horizontal="right" wrapText="1"/>
    </xf>
    <xf numFmtId="0" fontId="42" fillId="0" borderId="18" xfId="0" applyFont="1" applyBorder="1" applyAlignment="1">
      <alignment horizontal="right" wrapText="1"/>
    </xf>
    <xf numFmtId="0" fontId="42" fillId="0" borderId="18" xfId="0" applyFont="1" applyBorder="1" applyAlignment="1">
      <alignment wrapText="1"/>
    </xf>
    <xf numFmtId="3" fontId="42" fillId="0" borderId="15" xfId="0" applyNumberFormat="1" applyFont="1" applyBorder="1" applyAlignment="1">
      <alignment wrapText="1"/>
    </xf>
    <xf numFmtId="3" fontId="41" fillId="0" borderId="15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10" fontId="42" fillId="0" borderId="15" xfId="0" applyNumberFormat="1" applyFont="1" applyBorder="1" applyAlignment="1">
      <alignment vertical="top" wrapText="1"/>
    </xf>
    <xf numFmtId="10" fontId="41" fillId="0" borderId="15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wrapText="1"/>
    </xf>
    <xf numFmtId="3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" fontId="41" fillId="0" borderId="18" xfId="0" applyNumberFormat="1" applyFont="1" applyBorder="1" applyAlignment="1">
      <alignment horizontal="right" wrapText="1"/>
    </xf>
    <xf numFmtId="3" fontId="42" fillId="0" borderId="15" xfId="0" applyNumberFormat="1" applyFont="1" applyBorder="1" applyAlignment="1">
      <alignment horizontal="right" wrapText="1"/>
    </xf>
    <xf numFmtId="3" fontId="41" fillId="0" borderId="15" xfId="0" applyNumberFormat="1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42" fillId="0" borderId="15" xfId="0" applyFont="1" applyBorder="1" applyAlignment="1">
      <alignment horizontal="left" wrapText="1"/>
    </xf>
    <xf numFmtId="3" fontId="41" fillId="0" borderId="19" xfId="0" applyNumberFormat="1" applyFont="1" applyBorder="1" applyAlignment="1">
      <alignment horizontal="right" wrapText="1"/>
    </xf>
    <xf numFmtId="3" fontId="42" fillId="0" borderId="16" xfId="0" applyNumberFormat="1" applyFont="1" applyBorder="1" applyAlignment="1">
      <alignment horizontal="right" wrapText="1"/>
    </xf>
    <xf numFmtId="3" fontId="42" fillId="0" borderId="17" xfId="0" applyNumberFormat="1" applyFont="1" applyBorder="1" applyAlignment="1">
      <alignment horizontal="right" vertical="top" wrapText="1"/>
    </xf>
    <xf numFmtId="10" fontId="42" fillId="0" borderId="15" xfId="0" applyNumberFormat="1" applyFont="1" applyBorder="1" applyAlignment="1">
      <alignment horizontal="right" vertical="top"/>
    </xf>
    <xf numFmtId="10" fontId="41" fillId="0" borderId="15" xfId="0" applyNumberFormat="1" applyFont="1" applyBorder="1" applyAlignment="1">
      <alignment horizontal="right" vertical="top"/>
    </xf>
    <xf numFmtId="10" fontId="42" fillId="0" borderId="15" xfId="0" applyNumberFormat="1" applyFont="1" applyBorder="1" applyAlignment="1">
      <alignment vertical="top"/>
    </xf>
    <xf numFmtId="3" fontId="41" fillId="0" borderId="18" xfId="0" applyNumberFormat="1" applyFont="1" applyBorder="1" applyAlignment="1">
      <alignment horizontal="right" vertical="top" wrapText="1"/>
    </xf>
    <xf numFmtId="3" fontId="41" fillId="0" borderId="19" xfId="0" applyNumberFormat="1" applyFont="1" applyBorder="1" applyAlignment="1">
      <alignment horizontal="right" vertical="top" wrapText="1"/>
    </xf>
    <xf numFmtId="3" fontId="41" fillId="0" borderId="15" xfId="0" applyNumberFormat="1" applyFont="1" applyBorder="1" applyAlignment="1">
      <alignment horizontal="right" vertical="top"/>
    </xf>
    <xf numFmtId="0" fontId="41" fillId="0" borderId="15" xfId="0" applyFont="1" applyBorder="1" applyAlignment="1">
      <alignment horizontal="right" vertical="top"/>
    </xf>
    <xf numFmtId="10" fontId="41" fillId="0" borderId="15" xfId="0" applyNumberFormat="1" applyFont="1" applyBorder="1" applyAlignment="1">
      <alignment vertical="top"/>
    </xf>
    <xf numFmtId="3" fontId="42" fillId="0" borderId="13" xfId="0" applyNumberFormat="1" applyFont="1" applyBorder="1" applyAlignment="1">
      <alignment horizontal="righ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3" fontId="42" fillId="0" borderId="20" xfId="0" applyNumberFormat="1" applyFont="1" applyBorder="1" applyAlignment="1">
      <alignment horizontal="right" vertical="top" wrapText="1"/>
    </xf>
    <xf numFmtId="3" fontId="42" fillId="0" borderId="21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right" vertical="top"/>
    </xf>
    <xf numFmtId="3" fontId="41" fillId="0" borderId="15" xfId="0" applyNumberFormat="1" applyFont="1" applyBorder="1" applyAlignment="1">
      <alignment horizontal="right" vertical="top" wrapText="1"/>
    </xf>
    <xf numFmtId="10" fontId="42" fillId="0" borderId="15" xfId="0" applyNumberFormat="1" applyFont="1" applyBorder="1" applyAlignment="1">
      <alignment horizontal="right" vertical="top" wrapText="1"/>
    </xf>
    <xf numFmtId="10" fontId="41" fillId="0" borderId="15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3" fontId="41" fillId="0" borderId="0" xfId="0" applyNumberFormat="1" applyFont="1" applyBorder="1" applyAlignment="1">
      <alignment horizontal="right" vertical="top"/>
    </xf>
    <xf numFmtId="0" fontId="41" fillId="0" borderId="0" xfId="0" applyFont="1" applyBorder="1" applyAlignment="1">
      <alignment horizontal="right" vertical="top"/>
    </xf>
    <xf numFmtId="0" fontId="42" fillId="0" borderId="15" xfId="0" applyFont="1" applyBorder="1" applyAlignment="1">
      <alignment horizontal="left" vertical="top" wrapText="1"/>
    </xf>
    <xf numFmtId="3" fontId="40" fillId="0" borderId="0" xfId="0" applyNumberFormat="1" applyFont="1" applyAlignment="1">
      <alignment wrapText="1"/>
    </xf>
    <xf numFmtId="0" fontId="42" fillId="0" borderId="1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4" fillId="0" borderId="0" xfId="0" applyFont="1" applyAlignment="1">
      <alignment horizontal="center" indent="1"/>
    </xf>
    <xf numFmtId="0" fontId="45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45" fillId="0" borderId="0" xfId="0" applyFont="1" applyAlignment="1">
      <alignment horizontal="left" inden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2" fillId="0" borderId="13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wrapText="1"/>
    </xf>
    <xf numFmtId="0" fontId="42" fillId="0" borderId="17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2" fillId="0" borderId="21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showGridLines="0" zoomScalePageLayoutView="0" workbookViewId="0" topLeftCell="A1">
      <selection activeCell="O10" sqref="O10"/>
    </sheetView>
  </sheetViews>
  <sheetFormatPr defaultColWidth="9.140625" defaultRowHeight="15"/>
  <cols>
    <col min="1" max="1" width="5.7109375" style="0" customWidth="1"/>
    <col min="2" max="2" width="6.57421875" style="0" customWidth="1"/>
    <col min="3" max="3" width="8.28125" style="0" hidden="1" customWidth="1"/>
    <col min="4" max="4" width="9.00390625" style="0" customWidth="1"/>
    <col min="5" max="5" width="21.140625" style="0" customWidth="1"/>
    <col min="6" max="6" width="10.7109375" style="0" customWidth="1"/>
    <col min="7" max="7" width="15.421875" style="0" customWidth="1"/>
    <col min="8" max="8" width="16.140625" style="0" customWidth="1"/>
    <col min="9" max="9" width="4.57421875" style="0" customWidth="1"/>
    <col min="10" max="10" width="13.57421875" style="0" bestFit="1" customWidth="1"/>
  </cols>
  <sheetData>
    <row r="1" spans="1:9" ht="18.75">
      <c r="A1" s="93" t="s">
        <v>1</v>
      </c>
      <c r="B1" s="93"/>
      <c r="C1" s="93"/>
      <c r="D1" s="93"/>
      <c r="E1" s="93"/>
      <c r="F1" s="93"/>
      <c r="G1" s="93"/>
      <c r="H1" s="93"/>
      <c r="I1" s="93"/>
    </row>
    <row r="2" spans="1:9" ht="18.75">
      <c r="A2" s="93" t="s">
        <v>2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4" t="s">
        <v>3</v>
      </c>
      <c r="B3" s="94"/>
      <c r="C3" s="94"/>
      <c r="D3" s="94"/>
      <c r="E3" s="94"/>
      <c r="F3" s="94"/>
      <c r="G3" s="94"/>
      <c r="H3" s="94"/>
      <c r="I3" s="94"/>
    </row>
    <row r="4" spans="1:9" ht="15">
      <c r="A4" s="95" t="s">
        <v>0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96" t="s">
        <v>4</v>
      </c>
      <c r="B5" s="96"/>
      <c r="C5" s="96"/>
      <c r="D5" s="96"/>
      <c r="E5" s="96"/>
      <c r="F5" s="96"/>
      <c r="G5" s="96"/>
      <c r="H5" s="96"/>
      <c r="I5" s="96"/>
    </row>
    <row r="6" spans="1:9" ht="15.75">
      <c r="A6" s="96" t="s">
        <v>5</v>
      </c>
      <c r="B6" s="96"/>
      <c r="C6" s="96"/>
      <c r="D6" s="96"/>
      <c r="E6" s="96"/>
      <c r="F6" s="96"/>
      <c r="G6" s="96"/>
      <c r="H6" s="96"/>
      <c r="I6" s="96"/>
    </row>
    <row r="7" spans="1:8" ht="48">
      <c r="A7" s="1" t="s">
        <v>6</v>
      </c>
      <c r="B7" s="97" t="s">
        <v>7</v>
      </c>
      <c r="C7" s="98"/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</row>
    <row r="8" spans="1:8" ht="24">
      <c r="A8" s="2" t="s">
        <v>13</v>
      </c>
      <c r="B8" s="88" t="s">
        <v>14</v>
      </c>
      <c r="C8" s="89"/>
      <c r="D8" s="2" t="s">
        <v>15</v>
      </c>
      <c r="E8" s="2" t="s">
        <v>16</v>
      </c>
      <c r="F8" s="3"/>
      <c r="G8" s="3"/>
      <c r="H8" s="4">
        <v>16081143.44</v>
      </c>
    </row>
    <row r="9" spans="1:8" ht="48">
      <c r="A9" s="2" t="s">
        <v>13</v>
      </c>
      <c r="B9" s="88" t="s">
        <v>14</v>
      </c>
      <c r="C9" s="89"/>
      <c r="D9" s="2" t="s">
        <v>17</v>
      </c>
      <c r="E9" s="2" t="s">
        <v>18</v>
      </c>
      <c r="F9" s="3"/>
      <c r="G9" s="3"/>
      <c r="H9" s="4">
        <v>6856795.63</v>
      </c>
    </row>
    <row r="10" spans="1:8" ht="24">
      <c r="A10" s="2" t="s">
        <v>13</v>
      </c>
      <c r="B10" s="88" t="s">
        <v>14</v>
      </c>
      <c r="C10" s="89"/>
      <c r="D10" s="2" t="s">
        <v>19</v>
      </c>
      <c r="E10" s="2" t="s">
        <v>20</v>
      </c>
      <c r="F10" s="3"/>
      <c r="G10" s="3"/>
      <c r="H10" s="4">
        <v>18</v>
      </c>
    </row>
    <row r="11" spans="1:8" ht="60">
      <c r="A11" s="2" t="s">
        <v>13</v>
      </c>
      <c r="B11" s="88" t="s">
        <v>14</v>
      </c>
      <c r="C11" s="89"/>
      <c r="D11" s="2" t="s">
        <v>21</v>
      </c>
      <c r="E11" s="2" t="s">
        <v>22</v>
      </c>
      <c r="F11" s="3"/>
      <c r="G11" s="3"/>
      <c r="H11" s="4">
        <v>21382000</v>
      </c>
    </row>
    <row r="12" spans="1:8" ht="36">
      <c r="A12" s="2" t="s">
        <v>13</v>
      </c>
      <c r="B12" s="88" t="s">
        <v>14</v>
      </c>
      <c r="C12" s="89"/>
      <c r="D12" s="2" t="s">
        <v>23</v>
      </c>
      <c r="E12" s="2" t="s">
        <v>24</v>
      </c>
      <c r="F12" s="3"/>
      <c r="G12" s="3"/>
      <c r="H12" s="4">
        <v>1350000</v>
      </c>
    </row>
    <row r="13" spans="1:8" ht="48">
      <c r="A13" s="2" t="s">
        <v>13</v>
      </c>
      <c r="B13" s="88" t="s">
        <v>14</v>
      </c>
      <c r="C13" s="89"/>
      <c r="D13" s="2" t="s">
        <v>25</v>
      </c>
      <c r="E13" s="2" t="s">
        <v>26</v>
      </c>
      <c r="F13" s="3"/>
      <c r="G13" s="3"/>
      <c r="H13" s="4">
        <v>21220000</v>
      </c>
    </row>
    <row r="14" spans="1:8" ht="36">
      <c r="A14" s="2" t="s">
        <v>13</v>
      </c>
      <c r="B14" s="88" t="s">
        <v>14</v>
      </c>
      <c r="C14" s="89"/>
      <c r="D14" s="2" t="s">
        <v>27</v>
      </c>
      <c r="E14" s="2" t="s">
        <v>28</v>
      </c>
      <c r="F14" s="3"/>
      <c r="G14" s="3"/>
      <c r="H14" s="4">
        <v>11794.67</v>
      </c>
    </row>
    <row r="15" spans="1:8" ht="36">
      <c r="A15" s="2" t="s">
        <v>13</v>
      </c>
      <c r="B15" s="88" t="s">
        <v>14</v>
      </c>
      <c r="C15" s="89"/>
      <c r="D15" s="2" t="s">
        <v>29</v>
      </c>
      <c r="E15" s="2" t="s">
        <v>30</v>
      </c>
      <c r="F15" s="3"/>
      <c r="G15" s="3"/>
      <c r="H15" s="4">
        <v>159029.93</v>
      </c>
    </row>
    <row r="16" spans="1:8" ht="48">
      <c r="A16" s="2" t="s">
        <v>13</v>
      </c>
      <c r="B16" s="88" t="s">
        <v>14</v>
      </c>
      <c r="C16" s="89"/>
      <c r="D16" s="2" t="s">
        <v>31</v>
      </c>
      <c r="E16" s="2" t="s">
        <v>32</v>
      </c>
      <c r="F16" s="3"/>
      <c r="G16" s="3"/>
      <c r="H16" s="4">
        <v>34666.23</v>
      </c>
    </row>
    <row r="17" spans="1:8" ht="36">
      <c r="A17" s="2" t="s">
        <v>13</v>
      </c>
      <c r="B17" s="88" t="s">
        <v>14</v>
      </c>
      <c r="C17" s="89"/>
      <c r="D17" s="2" t="s">
        <v>33</v>
      </c>
      <c r="E17" s="2" t="s">
        <v>34</v>
      </c>
      <c r="F17" s="3"/>
      <c r="G17" s="3"/>
      <c r="H17" s="4">
        <v>53128.44</v>
      </c>
    </row>
    <row r="18" spans="1:8" ht="48">
      <c r="A18" s="2" t="s">
        <v>13</v>
      </c>
      <c r="B18" s="88" t="s">
        <v>14</v>
      </c>
      <c r="C18" s="89"/>
      <c r="D18" s="2" t="s">
        <v>35</v>
      </c>
      <c r="E18" s="2" t="s">
        <v>36</v>
      </c>
      <c r="F18" s="3"/>
      <c r="G18" s="3"/>
      <c r="H18" s="4">
        <v>450</v>
      </c>
    </row>
    <row r="19" spans="1:8" ht="24">
      <c r="A19" s="2" t="s">
        <v>13</v>
      </c>
      <c r="B19" s="88" t="s">
        <v>14</v>
      </c>
      <c r="C19" s="89"/>
      <c r="D19" s="2" t="s">
        <v>37</v>
      </c>
      <c r="E19" s="2" t="s">
        <v>38</v>
      </c>
      <c r="F19" s="3"/>
      <c r="G19" s="3"/>
      <c r="H19" s="4">
        <v>2000</v>
      </c>
    </row>
    <row r="20" spans="1:8" ht="15">
      <c r="A20" s="2" t="s">
        <v>13</v>
      </c>
      <c r="B20" s="88" t="s">
        <v>14</v>
      </c>
      <c r="C20" s="89"/>
      <c r="D20" s="2" t="s">
        <v>39</v>
      </c>
      <c r="E20" s="2" t="s">
        <v>40</v>
      </c>
      <c r="F20" s="3"/>
      <c r="G20" s="3"/>
      <c r="H20" s="4">
        <v>250878.04</v>
      </c>
    </row>
    <row r="21" spans="1:8" ht="15">
      <c r="A21" s="2" t="s">
        <v>13</v>
      </c>
      <c r="B21" s="88" t="s">
        <v>14</v>
      </c>
      <c r="C21" s="89"/>
      <c r="D21" s="2" t="s">
        <v>41</v>
      </c>
      <c r="E21" s="2" t="s">
        <v>42</v>
      </c>
      <c r="F21" s="3"/>
      <c r="G21" s="3"/>
      <c r="H21" s="4">
        <v>5000</v>
      </c>
    </row>
    <row r="22" spans="1:8" ht="48">
      <c r="A22" s="2" t="s">
        <v>13</v>
      </c>
      <c r="B22" s="88" t="s">
        <v>14</v>
      </c>
      <c r="C22" s="89"/>
      <c r="D22" s="2" t="s">
        <v>43</v>
      </c>
      <c r="E22" s="2" t="s">
        <v>44</v>
      </c>
      <c r="F22" s="3"/>
      <c r="G22" s="3"/>
      <c r="H22" s="4">
        <v>-3100000</v>
      </c>
    </row>
    <row r="23" spans="1:8" ht="24">
      <c r="A23" s="2" t="s">
        <v>13</v>
      </c>
      <c r="B23" s="88" t="s">
        <v>14</v>
      </c>
      <c r="C23" s="89"/>
      <c r="D23" s="2" t="s">
        <v>45</v>
      </c>
      <c r="E23" s="2" t="s">
        <v>46</v>
      </c>
      <c r="F23" s="3"/>
      <c r="G23" s="3"/>
      <c r="H23" s="4">
        <v>3100000</v>
      </c>
    </row>
    <row r="24" spans="1:8" ht="60">
      <c r="A24" s="2" t="s">
        <v>13</v>
      </c>
      <c r="B24" s="88" t="s">
        <v>14</v>
      </c>
      <c r="C24" s="89"/>
      <c r="D24" s="2" t="s">
        <v>47</v>
      </c>
      <c r="E24" s="2" t="s">
        <v>48</v>
      </c>
      <c r="F24" s="3"/>
      <c r="G24" s="3"/>
      <c r="H24" s="4">
        <v>1017000</v>
      </c>
    </row>
    <row r="25" spans="1:8" ht="36">
      <c r="A25" s="2" t="s">
        <v>13</v>
      </c>
      <c r="B25" s="88" t="s">
        <v>14</v>
      </c>
      <c r="C25" s="89"/>
      <c r="D25" s="2" t="s">
        <v>49</v>
      </c>
      <c r="E25" s="2" t="s">
        <v>50</v>
      </c>
      <c r="F25" s="3"/>
      <c r="G25" s="3"/>
      <c r="H25" s="4">
        <v>21653559</v>
      </c>
    </row>
    <row r="26" spans="1:11" ht="60">
      <c r="A26" s="2" t="s">
        <v>13</v>
      </c>
      <c r="B26" s="88" t="s">
        <v>14</v>
      </c>
      <c r="C26" s="89"/>
      <c r="D26" s="2" t="s">
        <v>51</v>
      </c>
      <c r="E26" s="2" t="s">
        <v>52</v>
      </c>
      <c r="F26" s="3"/>
      <c r="G26" s="3"/>
      <c r="H26" s="4">
        <v>1382202.85</v>
      </c>
      <c r="J26" s="8">
        <f>SUM(H8:H26)</f>
        <v>91459666.23</v>
      </c>
      <c r="K26" s="9" t="s">
        <v>299</v>
      </c>
    </row>
    <row r="27" spans="1:11" ht="24">
      <c r="A27" s="2" t="s">
        <v>13</v>
      </c>
      <c r="B27" s="88" t="s">
        <v>53</v>
      </c>
      <c r="C27" s="89"/>
      <c r="D27" s="2" t="s">
        <v>54</v>
      </c>
      <c r="E27" s="2" t="s">
        <v>55</v>
      </c>
      <c r="F27" s="3"/>
      <c r="G27" s="3"/>
      <c r="H27" s="4">
        <v>634243.4</v>
      </c>
      <c r="J27" s="8">
        <f>H27</f>
        <v>634243.4</v>
      </c>
      <c r="K27" s="9" t="s">
        <v>300</v>
      </c>
    </row>
    <row r="28" spans="1:11" ht="15">
      <c r="A28" s="2" t="s">
        <v>13</v>
      </c>
      <c r="B28" s="88" t="s">
        <v>56</v>
      </c>
      <c r="C28" s="89"/>
      <c r="D28" s="2" t="s">
        <v>57</v>
      </c>
      <c r="E28" s="2" t="s">
        <v>58</v>
      </c>
      <c r="F28" s="3"/>
      <c r="G28" s="3"/>
      <c r="H28" s="4">
        <v>482000</v>
      </c>
      <c r="J28" s="8">
        <f>H28</f>
        <v>482000</v>
      </c>
      <c r="K28" s="9" t="s">
        <v>301</v>
      </c>
    </row>
    <row r="29" spans="1:8" ht="24">
      <c r="A29" s="2" t="s">
        <v>13</v>
      </c>
      <c r="B29" s="88" t="s">
        <v>59</v>
      </c>
      <c r="C29" s="89"/>
      <c r="D29" s="2" t="s">
        <v>60</v>
      </c>
      <c r="E29" s="2" t="s">
        <v>61</v>
      </c>
      <c r="F29" s="3"/>
      <c r="G29" s="3"/>
      <c r="H29" s="4">
        <v>529317.92</v>
      </c>
    </row>
    <row r="30" spans="1:8" ht="48">
      <c r="A30" s="2" t="s">
        <v>13</v>
      </c>
      <c r="B30" s="88" t="s">
        <v>59</v>
      </c>
      <c r="C30" s="89"/>
      <c r="D30" s="2" t="s">
        <v>62</v>
      </c>
      <c r="E30" s="2" t="s">
        <v>63</v>
      </c>
      <c r="F30" s="3"/>
      <c r="G30" s="3"/>
      <c r="H30" s="4">
        <v>18105</v>
      </c>
    </row>
    <row r="31" spans="1:11" ht="60">
      <c r="A31" s="2" t="s">
        <v>13</v>
      </c>
      <c r="B31" s="88" t="s">
        <v>59</v>
      </c>
      <c r="C31" s="89"/>
      <c r="D31" s="2" t="s">
        <v>64</v>
      </c>
      <c r="E31" s="2" t="s">
        <v>65</v>
      </c>
      <c r="F31" s="3"/>
      <c r="G31" s="3"/>
      <c r="H31" s="4">
        <v>160000</v>
      </c>
      <c r="J31" s="8">
        <f>SUM(H29:H31)</f>
        <v>707422.92</v>
      </c>
      <c r="K31" s="9" t="s">
        <v>302</v>
      </c>
    </row>
    <row r="32" spans="1:8" ht="24">
      <c r="A32" s="2" t="s">
        <v>13</v>
      </c>
      <c r="B32" s="88" t="s">
        <v>66</v>
      </c>
      <c r="C32" s="89"/>
      <c r="D32" s="2" t="s">
        <v>67</v>
      </c>
      <c r="E32" s="2" t="s">
        <v>68</v>
      </c>
      <c r="F32" s="3"/>
      <c r="G32" s="3"/>
      <c r="H32" s="4">
        <v>790469.26</v>
      </c>
    </row>
    <row r="33" spans="1:8" ht="36">
      <c r="A33" s="2" t="s">
        <v>13</v>
      </c>
      <c r="B33" s="88" t="s">
        <v>66</v>
      </c>
      <c r="C33" s="89"/>
      <c r="D33" s="2" t="s">
        <v>69</v>
      </c>
      <c r="E33" s="2" t="s">
        <v>70</v>
      </c>
      <c r="F33" s="3"/>
      <c r="G33" s="3"/>
      <c r="H33" s="4">
        <v>33937221.15</v>
      </c>
    </row>
    <row r="34" spans="1:8" ht="48">
      <c r="A34" s="2" t="s">
        <v>13</v>
      </c>
      <c r="B34" s="88" t="s">
        <v>66</v>
      </c>
      <c r="C34" s="89"/>
      <c r="D34" s="2" t="s">
        <v>71</v>
      </c>
      <c r="E34" s="2" t="s">
        <v>72</v>
      </c>
      <c r="F34" s="3"/>
      <c r="G34" s="3"/>
      <c r="H34" s="4">
        <v>3392408.08</v>
      </c>
    </row>
    <row r="35" spans="1:8" ht="60">
      <c r="A35" s="2" t="s">
        <v>13</v>
      </c>
      <c r="B35" s="88" t="s">
        <v>66</v>
      </c>
      <c r="C35" s="89"/>
      <c r="D35" s="2" t="s">
        <v>73</v>
      </c>
      <c r="E35" s="2" t="s">
        <v>74</v>
      </c>
      <c r="F35" s="3"/>
      <c r="G35" s="3"/>
      <c r="H35" s="4">
        <v>2136470.47</v>
      </c>
    </row>
    <row r="36" spans="1:8" ht="36">
      <c r="A36" s="2" t="s">
        <v>13</v>
      </c>
      <c r="B36" s="88" t="s">
        <v>66</v>
      </c>
      <c r="C36" s="89"/>
      <c r="D36" s="2" t="s">
        <v>75</v>
      </c>
      <c r="E36" s="2" t="s">
        <v>76</v>
      </c>
      <c r="F36" s="3"/>
      <c r="G36" s="3"/>
      <c r="H36" s="4">
        <v>1180000</v>
      </c>
    </row>
    <row r="37" spans="1:8" ht="15">
      <c r="A37" s="2" t="s">
        <v>13</v>
      </c>
      <c r="B37" s="88" t="s">
        <v>66</v>
      </c>
      <c r="C37" s="89"/>
      <c r="D37" s="2" t="s">
        <v>41</v>
      </c>
      <c r="E37" s="2" t="s">
        <v>42</v>
      </c>
      <c r="F37" s="3"/>
      <c r="G37" s="3"/>
      <c r="H37" s="4">
        <v>65843.2</v>
      </c>
    </row>
    <row r="38" spans="1:8" ht="60">
      <c r="A38" s="2" t="s">
        <v>13</v>
      </c>
      <c r="B38" s="88" t="s">
        <v>66</v>
      </c>
      <c r="C38" s="89"/>
      <c r="D38" s="2" t="s">
        <v>64</v>
      </c>
      <c r="E38" s="2" t="s">
        <v>65</v>
      </c>
      <c r="F38" s="3"/>
      <c r="G38" s="3"/>
      <c r="H38" s="4">
        <v>500000</v>
      </c>
    </row>
    <row r="39" spans="1:8" ht="60">
      <c r="A39" s="2" t="s">
        <v>13</v>
      </c>
      <c r="B39" s="88" t="s">
        <v>66</v>
      </c>
      <c r="C39" s="89"/>
      <c r="D39" s="2" t="s">
        <v>77</v>
      </c>
      <c r="E39" s="2" t="s">
        <v>78</v>
      </c>
      <c r="F39" s="3"/>
      <c r="G39" s="3"/>
      <c r="H39" s="4">
        <v>500000</v>
      </c>
    </row>
    <row r="40" spans="1:8" ht="48">
      <c r="A40" s="2" t="s">
        <v>13</v>
      </c>
      <c r="B40" s="88" t="s">
        <v>66</v>
      </c>
      <c r="C40" s="89"/>
      <c r="D40" s="2" t="s">
        <v>79</v>
      </c>
      <c r="E40" s="2" t="s">
        <v>80</v>
      </c>
      <c r="F40" s="3"/>
      <c r="G40" s="3"/>
      <c r="H40" s="4">
        <v>743002.68</v>
      </c>
    </row>
    <row r="41" spans="1:11" ht="60">
      <c r="A41" s="2" t="s">
        <v>13</v>
      </c>
      <c r="B41" s="88" t="s">
        <v>66</v>
      </c>
      <c r="C41" s="89"/>
      <c r="D41" s="2" t="s">
        <v>81</v>
      </c>
      <c r="E41" s="2" t="s">
        <v>82</v>
      </c>
      <c r="F41" s="3"/>
      <c r="G41" s="3"/>
      <c r="H41" s="4">
        <v>12889889</v>
      </c>
      <c r="J41" s="8"/>
      <c r="K41" s="9"/>
    </row>
    <row r="42" spans="1:11" ht="15">
      <c r="A42" s="2" t="s">
        <v>13</v>
      </c>
      <c r="B42" s="88" t="s">
        <v>66</v>
      </c>
      <c r="C42" s="89"/>
      <c r="D42" s="2" t="s">
        <v>83</v>
      </c>
      <c r="E42" s="2" t="s">
        <v>84</v>
      </c>
      <c r="F42" s="3"/>
      <c r="G42" s="3"/>
      <c r="H42" s="4">
        <v>819921.72</v>
      </c>
      <c r="J42" s="8">
        <f>SUM(H32:H42)</f>
        <v>56955225.559999995</v>
      </c>
      <c r="K42" s="9" t="s">
        <v>303</v>
      </c>
    </row>
    <row r="43" spans="1:8" ht="36">
      <c r="A43" s="2" t="s">
        <v>13</v>
      </c>
      <c r="B43" s="88" t="s">
        <v>85</v>
      </c>
      <c r="C43" s="89"/>
      <c r="D43" s="2" t="s">
        <v>33</v>
      </c>
      <c r="E43" s="2" t="s">
        <v>34</v>
      </c>
      <c r="F43" s="3"/>
      <c r="G43" s="3"/>
      <c r="H43" s="4">
        <v>3558</v>
      </c>
    </row>
    <row r="44" spans="1:8" ht="24">
      <c r="A44" s="2" t="s">
        <v>13</v>
      </c>
      <c r="B44" s="88" t="s">
        <v>85</v>
      </c>
      <c r="C44" s="89"/>
      <c r="D44" s="2" t="s">
        <v>67</v>
      </c>
      <c r="E44" s="2" t="s">
        <v>68</v>
      </c>
      <c r="F44" s="3"/>
      <c r="G44" s="3"/>
      <c r="H44" s="4">
        <v>5308</v>
      </c>
    </row>
    <row r="45" spans="1:8" ht="24">
      <c r="A45" s="2" t="s">
        <v>13</v>
      </c>
      <c r="B45" s="88" t="s">
        <v>85</v>
      </c>
      <c r="C45" s="89"/>
      <c r="D45" s="2" t="s">
        <v>86</v>
      </c>
      <c r="E45" s="2" t="s">
        <v>87</v>
      </c>
      <c r="F45" s="3"/>
      <c r="G45" s="3"/>
      <c r="H45" s="4">
        <v>574315.3</v>
      </c>
    </row>
    <row r="46" spans="1:8" ht="24">
      <c r="A46" s="2" t="s">
        <v>13</v>
      </c>
      <c r="B46" s="88" t="s">
        <v>85</v>
      </c>
      <c r="C46" s="89"/>
      <c r="D46" s="2" t="s">
        <v>88</v>
      </c>
      <c r="E46" s="2" t="s">
        <v>89</v>
      </c>
      <c r="F46" s="3"/>
      <c r="G46" s="3"/>
      <c r="H46" s="4">
        <v>5474800</v>
      </c>
    </row>
    <row r="47" spans="1:11" ht="36">
      <c r="A47" s="2" t="s">
        <v>13</v>
      </c>
      <c r="B47" s="88" t="s">
        <v>85</v>
      </c>
      <c r="C47" s="89"/>
      <c r="D47" s="2" t="s">
        <v>90</v>
      </c>
      <c r="E47" s="2" t="s">
        <v>91</v>
      </c>
      <c r="F47" s="3"/>
      <c r="G47" s="3"/>
      <c r="H47" s="4">
        <v>54000</v>
      </c>
      <c r="J47" s="8">
        <f>SUM(H43:H47)</f>
        <v>6111981.3</v>
      </c>
      <c r="K47" s="9" t="s">
        <v>304</v>
      </c>
    </row>
    <row r="48" spans="1:10" ht="48">
      <c r="A48" s="5" t="s">
        <v>92</v>
      </c>
      <c r="B48" s="91" t="s">
        <v>0</v>
      </c>
      <c r="C48" s="92"/>
      <c r="D48" s="3"/>
      <c r="E48" s="3"/>
      <c r="F48" s="3"/>
      <c r="G48" s="3"/>
      <c r="H48" s="6">
        <v>156350539.41</v>
      </c>
      <c r="J48" s="8">
        <f>J26+J27+J28+J31+J42+J47</f>
        <v>156350539.41000003</v>
      </c>
    </row>
    <row r="49" spans="1:8" ht="36">
      <c r="A49" s="2" t="s">
        <v>93</v>
      </c>
      <c r="B49" s="88" t="s">
        <v>14</v>
      </c>
      <c r="C49" s="89"/>
      <c r="D49" s="2" t="s">
        <v>94</v>
      </c>
      <c r="E49" s="2" t="s">
        <v>95</v>
      </c>
      <c r="F49" s="2" t="s">
        <v>96</v>
      </c>
      <c r="G49" s="2" t="s">
        <v>97</v>
      </c>
      <c r="H49" s="4">
        <v>4246508</v>
      </c>
    </row>
    <row r="50" spans="1:8" ht="36">
      <c r="A50" s="2" t="s">
        <v>93</v>
      </c>
      <c r="B50" s="88" t="s">
        <v>14</v>
      </c>
      <c r="C50" s="89"/>
      <c r="D50" s="2" t="s">
        <v>94</v>
      </c>
      <c r="E50" s="2" t="s">
        <v>95</v>
      </c>
      <c r="F50" s="2" t="s">
        <v>98</v>
      </c>
      <c r="G50" s="2" t="s">
        <v>99</v>
      </c>
      <c r="H50" s="4">
        <v>340732</v>
      </c>
    </row>
    <row r="51" spans="1:8" ht="36">
      <c r="A51" s="2" t="s">
        <v>93</v>
      </c>
      <c r="B51" s="88" t="s">
        <v>14</v>
      </c>
      <c r="C51" s="89"/>
      <c r="D51" s="2" t="s">
        <v>94</v>
      </c>
      <c r="E51" s="2" t="s">
        <v>95</v>
      </c>
      <c r="F51" s="2" t="s">
        <v>100</v>
      </c>
      <c r="G51" s="2" t="s">
        <v>101</v>
      </c>
      <c r="H51" s="4">
        <v>850</v>
      </c>
    </row>
    <row r="52" spans="1:8" ht="36">
      <c r="A52" s="2" t="s">
        <v>93</v>
      </c>
      <c r="B52" s="88" t="s">
        <v>14</v>
      </c>
      <c r="C52" s="89"/>
      <c r="D52" s="2" t="s">
        <v>94</v>
      </c>
      <c r="E52" s="2" t="s">
        <v>95</v>
      </c>
      <c r="F52" s="2" t="s">
        <v>102</v>
      </c>
      <c r="G52" s="2" t="s">
        <v>103</v>
      </c>
      <c r="H52" s="4">
        <v>191520</v>
      </c>
    </row>
    <row r="53" spans="1:8" ht="36">
      <c r="A53" s="2" t="s">
        <v>93</v>
      </c>
      <c r="B53" s="88" t="s">
        <v>14</v>
      </c>
      <c r="C53" s="89"/>
      <c r="D53" s="2" t="s">
        <v>94</v>
      </c>
      <c r="E53" s="2" t="s">
        <v>95</v>
      </c>
      <c r="F53" s="2" t="s">
        <v>104</v>
      </c>
      <c r="G53" s="2" t="s">
        <v>105</v>
      </c>
      <c r="H53" s="4">
        <v>5702</v>
      </c>
    </row>
    <row r="54" spans="1:8" ht="36">
      <c r="A54" s="2" t="s">
        <v>93</v>
      </c>
      <c r="B54" s="88" t="s">
        <v>14</v>
      </c>
      <c r="C54" s="89"/>
      <c r="D54" s="2" t="s">
        <v>94</v>
      </c>
      <c r="E54" s="2" t="s">
        <v>95</v>
      </c>
      <c r="F54" s="2" t="s">
        <v>106</v>
      </c>
      <c r="G54" s="2" t="s">
        <v>107</v>
      </c>
      <c r="H54" s="4">
        <v>63638</v>
      </c>
    </row>
    <row r="55" spans="1:8" ht="48">
      <c r="A55" s="2" t="s">
        <v>93</v>
      </c>
      <c r="B55" s="88" t="s">
        <v>14</v>
      </c>
      <c r="C55" s="89"/>
      <c r="D55" s="2" t="s">
        <v>94</v>
      </c>
      <c r="E55" s="2" t="s">
        <v>95</v>
      </c>
      <c r="F55" s="2" t="s">
        <v>108</v>
      </c>
      <c r="G55" s="2" t="s">
        <v>109</v>
      </c>
      <c r="H55" s="4">
        <v>1818</v>
      </c>
    </row>
    <row r="56" spans="1:8" ht="36">
      <c r="A56" s="2" t="s">
        <v>93</v>
      </c>
      <c r="B56" s="88" t="s">
        <v>14</v>
      </c>
      <c r="C56" s="89"/>
      <c r="D56" s="2" t="s">
        <v>94</v>
      </c>
      <c r="E56" s="2" t="s">
        <v>95</v>
      </c>
      <c r="F56" s="2" t="s">
        <v>110</v>
      </c>
      <c r="G56" s="2" t="s">
        <v>111</v>
      </c>
      <c r="H56" s="4">
        <v>9799</v>
      </c>
    </row>
    <row r="57" spans="1:8" ht="36">
      <c r="A57" s="2" t="s">
        <v>93</v>
      </c>
      <c r="B57" s="88" t="s">
        <v>14</v>
      </c>
      <c r="C57" s="89"/>
      <c r="D57" s="2" t="s">
        <v>94</v>
      </c>
      <c r="E57" s="2" t="s">
        <v>95</v>
      </c>
      <c r="F57" s="2" t="s">
        <v>112</v>
      </c>
      <c r="G57" s="2" t="s">
        <v>113</v>
      </c>
      <c r="H57" s="4">
        <v>74909</v>
      </c>
    </row>
    <row r="58" spans="1:8" ht="36">
      <c r="A58" s="2" t="s">
        <v>93</v>
      </c>
      <c r="B58" s="88" t="s">
        <v>14</v>
      </c>
      <c r="C58" s="89"/>
      <c r="D58" s="2" t="s">
        <v>94</v>
      </c>
      <c r="E58" s="2" t="s">
        <v>95</v>
      </c>
      <c r="F58" s="2" t="s">
        <v>114</v>
      </c>
      <c r="G58" s="2" t="s">
        <v>115</v>
      </c>
      <c r="H58" s="4">
        <v>4331.9</v>
      </c>
    </row>
    <row r="59" spans="1:8" ht="36">
      <c r="A59" s="2" t="s">
        <v>93</v>
      </c>
      <c r="B59" s="88" t="s">
        <v>14</v>
      </c>
      <c r="C59" s="89"/>
      <c r="D59" s="2" t="s">
        <v>94</v>
      </c>
      <c r="E59" s="2" t="s">
        <v>95</v>
      </c>
      <c r="F59" s="2" t="s">
        <v>116</v>
      </c>
      <c r="G59" s="2" t="s">
        <v>117</v>
      </c>
      <c r="H59" s="4">
        <v>65225.97</v>
      </c>
    </row>
    <row r="60" spans="1:8" ht="36">
      <c r="A60" s="2" t="s">
        <v>93</v>
      </c>
      <c r="B60" s="88" t="s">
        <v>14</v>
      </c>
      <c r="C60" s="89"/>
      <c r="D60" s="2" t="s">
        <v>94</v>
      </c>
      <c r="E60" s="2" t="s">
        <v>95</v>
      </c>
      <c r="F60" s="2" t="s">
        <v>118</v>
      </c>
      <c r="G60" s="2" t="s">
        <v>119</v>
      </c>
      <c r="H60" s="4">
        <v>20413.43</v>
      </c>
    </row>
    <row r="61" spans="1:8" ht="36">
      <c r="A61" s="2" t="s">
        <v>93</v>
      </c>
      <c r="B61" s="88" t="s">
        <v>14</v>
      </c>
      <c r="C61" s="89"/>
      <c r="D61" s="2" t="s">
        <v>94</v>
      </c>
      <c r="E61" s="2" t="s">
        <v>95</v>
      </c>
      <c r="F61" s="2" t="s">
        <v>120</v>
      </c>
      <c r="G61" s="2" t="s">
        <v>121</v>
      </c>
      <c r="H61" s="4">
        <v>7530.58</v>
      </c>
    </row>
    <row r="62" spans="1:8" ht="36">
      <c r="A62" s="2" t="s">
        <v>93</v>
      </c>
      <c r="B62" s="88" t="s">
        <v>14</v>
      </c>
      <c r="C62" s="89"/>
      <c r="D62" s="2" t="s">
        <v>94</v>
      </c>
      <c r="E62" s="2" t="s">
        <v>95</v>
      </c>
      <c r="F62" s="2" t="s">
        <v>122</v>
      </c>
      <c r="G62" s="2" t="s">
        <v>123</v>
      </c>
      <c r="H62" s="4">
        <v>4709.01</v>
      </c>
    </row>
    <row r="63" spans="1:8" ht="36">
      <c r="A63" s="2" t="s">
        <v>93</v>
      </c>
      <c r="B63" s="88" t="s">
        <v>14</v>
      </c>
      <c r="C63" s="89"/>
      <c r="D63" s="2" t="s">
        <v>94</v>
      </c>
      <c r="E63" s="2" t="s">
        <v>95</v>
      </c>
      <c r="F63" s="2" t="s">
        <v>124</v>
      </c>
      <c r="G63" s="2" t="s">
        <v>125</v>
      </c>
      <c r="H63" s="4">
        <v>57115.22</v>
      </c>
    </row>
    <row r="64" spans="1:8" ht="36">
      <c r="A64" s="2" t="s">
        <v>93</v>
      </c>
      <c r="B64" s="88" t="s">
        <v>14</v>
      </c>
      <c r="C64" s="89"/>
      <c r="D64" s="2" t="s">
        <v>94</v>
      </c>
      <c r="E64" s="2" t="s">
        <v>95</v>
      </c>
      <c r="F64" s="2" t="s">
        <v>126</v>
      </c>
      <c r="G64" s="2" t="s">
        <v>127</v>
      </c>
      <c r="H64" s="4">
        <v>98168.42</v>
      </c>
    </row>
    <row r="65" spans="1:8" ht="48">
      <c r="A65" s="2" t="s">
        <v>93</v>
      </c>
      <c r="B65" s="88" t="s">
        <v>14</v>
      </c>
      <c r="C65" s="89"/>
      <c r="D65" s="2" t="s">
        <v>94</v>
      </c>
      <c r="E65" s="2" t="s">
        <v>95</v>
      </c>
      <c r="F65" s="2" t="s">
        <v>128</v>
      </c>
      <c r="G65" s="2" t="s">
        <v>129</v>
      </c>
      <c r="H65" s="4">
        <v>68402.05</v>
      </c>
    </row>
    <row r="66" spans="1:8" ht="36">
      <c r="A66" s="2" t="s">
        <v>93</v>
      </c>
      <c r="B66" s="88" t="s">
        <v>14</v>
      </c>
      <c r="C66" s="89"/>
      <c r="D66" s="2" t="s">
        <v>94</v>
      </c>
      <c r="E66" s="2" t="s">
        <v>95</v>
      </c>
      <c r="F66" s="2" t="s">
        <v>130</v>
      </c>
      <c r="G66" s="2" t="s">
        <v>131</v>
      </c>
      <c r="H66" s="4">
        <v>221340</v>
      </c>
    </row>
    <row r="67" spans="1:8" ht="36">
      <c r="A67" s="2" t="s">
        <v>93</v>
      </c>
      <c r="B67" s="88" t="s">
        <v>14</v>
      </c>
      <c r="C67" s="89"/>
      <c r="D67" s="2" t="s">
        <v>94</v>
      </c>
      <c r="E67" s="2" t="s">
        <v>95</v>
      </c>
      <c r="F67" s="2" t="s">
        <v>132</v>
      </c>
      <c r="G67" s="2" t="s">
        <v>133</v>
      </c>
      <c r="H67" s="4">
        <v>76215.66</v>
      </c>
    </row>
    <row r="68" spans="1:8" ht="36">
      <c r="A68" s="2" t="s">
        <v>93</v>
      </c>
      <c r="B68" s="88" t="s">
        <v>14</v>
      </c>
      <c r="C68" s="89"/>
      <c r="D68" s="2" t="s">
        <v>94</v>
      </c>
      <c r="E68" s="2" t="s">
        <v>95</v>
      </c>
      <c r="F68" s="2" t="s">
        <v>134</v>
      </c>
      <c r="G68" s="2" t="s">
        <v>135</v>
      </c>
      <c r="H68" s="4">
        <v>2887.84</v>
      </c>
    </row>
    <row r="69" spans="1:8" ht="36">
      <c r="A69" s="2" t="s">
        <v>93</v>
      </c>
      <c r="B69" s="88" t="s">
        <v>14</v>
      </c>
      <c r="C69" s="89"/>
      <c r="D69" s="2" t="s">
        <v>94</v>
      </c>
      <c r="E69" s="2" t="s">
        <v>95</v>
      </c>
      <c r="F69" s="2" t="s">
        <v>136</v>
      </c>
      <c r="G69" s="2" t="s">
        <v>137</v>
      </c>
      <c r="H69" s="4">
        <v>2425.02</v>
      </c>
    </row>
    <row r="70" spans="1:8" ht="36">
      <c r="A70" s="2" t="s">
        <v>93</v>
      </c>
      <c r="B70" s="88" t="s">
        <v>14</v>
      </c>
      <c r="C70" s="89"/>
      <c r="D70" s="2" t="s">
        <v>94</v>
      </c>
      <c r="E70" s="2" t="s">
        <v>95</v>
      </c>
      <c r="F70" s="2" t="s">
        <v>138</v>
      </c>
      <c r="G70" s="2" t="s">
        <v>139</v>
      </c>
      <c r="H70" s="4">
        <v>840</v>
      </c>
    </row>
    <row r="71" spans="1:8" ht="36">
      <c r="A71" s="2" t="s">
        <v>93</v>
      </c>
      <c r="B71" s="88" t="s">
        <v>14</v>
      </c>
      <c r="C71" s="89"/>
      <c r="D71" s="2" t="s">
        <v>94</v>
      </c>
      <c r="E71" s="2" t="s">
        <v>95</v>
      </c>
      <c r="F71" s="2" t="s">
        <v>140</v>
      </c>
      <c r="G71" s="2" t="s">
        <v>141</v>
      </c>
      <c r="H71" s="4">
        <v>728.48</v>
      </c>
    </row>
    <row r="72" spans="1:8" ht="84">
      <c r="A72" s="2" t="s">
        <v>93</v>
      </c>
      <c r="B72" s="88" t="s">
        <v>14</v>
      </c>
      <c r="C72" s="89"/>
      <c r="D72" s="2" t="s">
        <v>94</v>
      </c>
      <c r="E72" s="2" t="s">
        <v>95</v>
      </c>
      <c r="F72" s="2" t="s">
        <v>142</v>
      </c>
      <c r="G72" s="2" t="s">
        <v>143</v>
      </c>
      <c r="H72" s="4">
        <v>1886</v>
      </c>
    </row>
    <row r="73" spans="1:8" ht="36">
      <c r="A73" s="2" t="s">
        <v>93</v>
      </c>
      <c r="B73" s="88" t="s">
        <v>14</v>
      </c>
      <c r="C73" s="89"/>
      <c r="D73" s="2" t="s">
        <v>94</v>
      </c>
      <c r="E73" s="2" t="s">
        <v>95</v>
      </c>
      <c r="F73" s="2" t="s">
        <v>144</v>
      </c>
      <c r="G73" s="2" t="s">
        <v>145</v>
      </c>
      <c r="H73" s="4">
        <v>487.45</v>
      </c>
    </row>
    <row r="74" spans="1:8" ht="48">
      <c r="A74" s="2" t="s">
        <v>93</v>
      </c>
      <c r="B74" s="88" t="s">
        <v>14</v>
      </c>
      <c r="C74" s="89"/>
      <c r="D74" s="2" t="s">
        <v>94</v>
      </c>
      <c r="E74" s="2" t="s">
        <v>95</v>
      </c>
      <c r="F74" s="2" t="s">
        <v>146</v>
      </c>
      <c r="G74" s="2" t="s">
        <v>147</v>
      </c>
      <c r="H74" s="4">
        <v>3600</v>
      </c>
    </row>
    <row r="75" spans="1:8" ht="36">
      <c r="A75" s="2" t="s">
        <v>93</v>
      </c>
      <c r="B75" s="88" t="s">
        <v>14</v>
      </c>
      <c r="C75" s="89"/>
      <c r="D75" s="2" t="s">
        <v>94</v>
      </c>
      <c r="E75" s="2" t="s">
        <v>95</v>
      </c>
      <c r="F75" s="2" t="s">
        <v>148</v>
      </c>
      <c r="G75" s="2" t="s">
        <v>149</v>
      </c>
      <c r="H75" s="4">
        <v>70318.2</v>
      </c>
    </row>
    <row r="76" spans="1:8" ht="36">
      <c r="A76" s="2" t="s">
        <v>93</v>
      </c>
      <c r="B76" s="88" t="s">
        <v>14</v>
      </c>
      <c r="C76" s="89"/>
      <c r="D76" s="2" t="s">
        <v>94</v>
      </c>
      <c r="E76" s="2" t="s">
        <v>95</v>
      </c>
      <c r="F76" s="2" t="s">
        <v>150</v>
      </c>
      <c r="G76" s="2" t="s">
        <v>151</v>
      </c>
      <c r="H76" s="4">
        <v>19000</v>
      </c>
    </row>
    <row r="77" spans="1:8" ht="36">
      <c r="A77" s="2" t="s">
        <v>93</v>
      </c>
      <c r="B77" s="88" t="s">
        <v>14</v>
      </c>
      <c r="C77" s="89"/>
      <c r="D77" s="2" t="s">
        <v>94</v>
      </c>
      <c r="E77" s="2" t="s">
        <v>95</v>
      </c>
      <c r="F77" s="2" t="s">
        <v>152</v>
      </c>
      <c r="G77" s="2" t="s">
        <v>153</v>
      </c>
      <c r="H77" s="4">
        <v>297992.8</v>
      </c>
    </row>
    <row r="78" spans="1:8" ht="36">
      <c r="A78" s="2" t="s">
        <v>93</v>
      </c>
      <c r="B78" s="88" t="s">
        <v>14</v>
      </c>
      <c r="C78" s="89"/>
      <c r="D78" s="2" t="s">
        <v>94</v>
      </c>
      <c r="E78" s="2" t="s">
        <v>95</v>
      </c>
      <c r="F78" s="2" t="s">
        <v>154</v>
      </c>
      <c r="G78" s="2" t="s">
        <v>155</v>
      </c>
      <c r="H78" s="4">
        <v>25965.8</v>
      </c>
    </row>
    <row r="79" spans="1:8" ht="36">
      <c r="A79" s="2" t="s">
        <v>93</v>
      </c>
      <c r="B79" s="88" t="s">
        <v>14</v>
      </c>
      <c r="C79" s="89"/>
      <c r="D79" s="2" t="s">
        <v>94</v>
      </c>
      <c r="E79" s="2" t="s">
        <v>95</v>
      </c>
      <c r="F79" s="2" t="s">
        <v>156</v>
      </c>
      <c r="G79" s="2" t="s">
        <v>157</v>
      </c>
      <c r="H79" s="4">
        <v>22100</v>
      </c>
    </row>
    <row r="80" spans="1:8" ht="72">
      <c r="A80" s="2" t="s">
        <v>93</v>
      </c>
      <c r="B80" s="88" t="s">
        <v>14</v>
      </c>
      <c r="C80" s="89"/>
      <c r="D80" s="2" t="s">
        <v>94</v>
      </c>
      <c r="E80" s="2" t="s">
        <v>95</v>
      </c>
      <c r="F80" s="2" t="s">
        <v>158</v>
      </c>
      <c r="G80" s="2" t="s">
        <v>159</v>
      </c>
      <c r="H80" s="4">
        <v>-17359.83</v>
      </c>
    </row>
    <row r="81" spans="1:8" ht="36">
      <c r="A81" s="2" t="s">
        <v>93</v>
      </c>
      <c r="B81" s="88" t="s">
        <v>14</v>
      </c>
      <c r="C81" s="89"/>
      <c r="D81" s="2" t="s">
        <v>160</v>
      </c>
      <c r="E81" s="2" t="s">
        <v>161</v>
      </c>
      <c r="F81" s="2" t="s">
        <v>162</v>
      </c>
      <c r="G81" s="2" t="s">
        <v>163</v>
      </c>
      <c r="H81" s="4">
        <v>690500</v>
      </c>
    </row>
    <row r="82" spans="1:8" ht="36">
      <c r="A82" s="2" t="s">
        <v>93</v>
      </c>
      <c r="B82" s="88" t="s">
        <v>14</v>
      </c>
      <c r="C82" s="89"/>
      <c r="D82" s="2" t="s">
        <v>164</v>
      </c>
      <c r="E82" s="2" t="s">
        <v>165</v>
      </c>
      <c r="F82" s="2" t="s">
        <v>148</v>
      </c>
      <c r="G82" s="2" t="s">
        <v>149</v>
      </c>
      <c r="H82" s="4">
        <v>71400</v>
      </c>
    </row>
    <row r="83" spans="1:8" ht="36">
      <c r="A83" s="2" t="s">
        <v>93</v>
      </c>
      <c r="B83" s="88" t="s">
        <v>14</v>
      </c>
      <c r="C83" s="89"/>
      <c r="D83" s="2" t="s">
        <v>164</v>
      </c>
      <c r="E83" s="2" t="s">
        <v>165</v>
      </c>
      <c r="F83" s="2" t="s">
        <v>166</v>
      </c>
      <c r="G83" s="2" t="s">
        <v>167</v>
      </c>
      <c r="H83" s="4">
        <v>1967775.19</v>
      </c>
    </row>
    <row r="84" spans="1:8" ht="48">
      <c r="A84" s="2" t="s">
        <v>93</v>
      </c>
      <c r="B84" s="88" t="s">
        <v>14</v>
      </c>
      <c r="C84" s="89"/>
      <c r="D84" s="2" t="s">
        <v>164</v>
      </c>
      <c r="E84" s="2" t="s">
        <v>165</v>
      </c>
      <c r="F84" s="2" t="s">
        <v>168</v>
      </c>
      <c r="G84" s="2" t="s">
        <v>169</v>
      </c>
      <c r="H84" s="4">
        <v>1379942.7</v>
      </c>
    </row>
    <row r="85" spans="1:8" ht="48">
      <c r="A85" s="2" t="s">
        <v>93</v>
      </c>
      <c r="B85" s="88" t="s">
        <v>14</v>
      </c>
      <c r="C85" s="89"/>
      <c r="D85" s="2" t="s">
        <v>170</v>
      </c>
      <c r="E85" s="2" t="s">
        <v>171</v>
      </c>
      <c r="F85" s="2" t="s">
        <v>172</v>
      </c>
      <c r="G85" s="2" t="s">
        <v>173</v>
      </c>
      <c r="H85" s="4">
        <v>40400</v>
      </c>
    </row>
    <row r="86" spans="1:8" ht="36">
      <c r="A86" s="2" t="s">
        <v>93</v>
      </c>
      <c r="B86" s="88" t="s">
        <v>14</v>
      </c>
      <c r="C86" s="89"/>
      <c r="D86" s="2" t="s">
        <v>170</v>
      </c>
      <c r="E86" s="2" t="s">
        <v>171</v>
      </c>
      <c r="F86" s="2" t="s">
        <v>174</v>
      </c>
      <c r="G86" s="2" t="s">
        <v>175</v>
      </c>
      <c r="H86" s="4">
        <v>554000</v>
      </c>
    </row>
    <row r="87" spans="1:8" ht="36">
      <c r="A87" s="2" t="s">
        <v>93</v>
      </c>
      <c r="B87" s="88" t="s">
        <v>14</v>
      </c>
      <c r="C87" s="89"/>
      <c r="D87" s="2" t="s">
        <v>176</v>
      </c>
      <c r="E87" s="2" t="s">
        <v>177</v>
      </c>
      <c r="F87" s="2" t="s">
        <v>114</v>
      </c>
      <c r="G87" s="2" t="s">
        <v>115</v>
      </c>
      <c r="H87" s="4">
        <v>2261</v>
      </c>
    </row>
    <row r="88" spans="1:8" ht="36">
      <c r="A88" s="2" t="s">
        <v>93</v>
      </c>
      <c r="B88" s="88" t="s">
        <v>14</v>
      </c>
      <c r="C88" s="89"/>
      <c r="D88" s="2" t="s">
        <v>176</v>
      </c>
      <c r="E88" s="2" t="s">
        <v>177</v>
      </c>
      <c r="F88" s="2" t="s">
        <v>116</v>
      </c>
      <c r="G88" s="2" t="s">
        <v>117</v>
      </c>
      <c r="H88" s="4">
        <v>12396.3</v>
      </c>
    </row>
    <row r="89" spans="1:8" ht="36">
      <c r="A89" s="2" t="s">
        <v>93</v>
      </c>
      <c r="B89" s="88" t="s">
        <v>14</v>
      </c>
      <c r="C89" s="89"/>
      <c r="D89" s="2" t="s">
        <v>176</v>
      </c>
      <c r="E89" s="2" t="s">
        <v>177</v>
      </c>
      <c r="F89" s="2" t="s">
        <v>118</v>
      </c>
      <c r="G89" s="2" t="s">
        <v>119</v>
      </c>
      <c r="H89" s="4">
        <v>575.34</v>
      </c>
    </row>
    <row r="90" spans="1:8" ht="36">
      <c r="A90" s="2" t="s">
        <v>93</v>
      </c>
      <c r="B90" s="88" t="s">
        <v>14</v>
      </c>
      <c r="C90" s="89"/>
      <c r="D90" s="2" t="s">
        <v>176</v>
      </c>
      <c r="E90" s="2" t="s">
        <v>177</v>
      </c>
      <c r="F90" s="2" t="s">
        <v>124</v>
      </c>
      <c r="G90" s="2" t="s">
        <v>125</v>
      </c>
      <c r="H90" s="4">
        <v>3228.21</v>
      </c>
    </row>
    <row r="91" spans="1:8" ht="36">
      <c r="A91" s="2" t="s">
        <v>93</v>
      </c>
      <c r="B91" s="88" t="s">
        <v>14</v>
      </c>
      <c r="C91" s="89"/>
      <c r="D91" s="2" t="s">
        <v>176</v>
      </c>
      <c r="E91" s="2" t="s">
        <v>177</v>
      </c>
      <c r="F91" s="2" t="s">
        <v>126</v>
      </c>
      <c r="G91" s="2" t="s">
        <v>127</v>
      </c>
      <c r="H91" s="4">
        <v>40734.15</v>
      </c>
    </row>
    <row r="92" spans="1:8" ht="48">
      <c r="A92" s="2" t="s">
        <v>93</v>
      </c>
      <c r="B92" s="88" t="s">
        <v>14</v>
      </c>
      <c r="C92" s="89"/>
      <c r="D92" s="2" t="s">
        <v>176</v>
      </c>
      <c r="E92" s="2" t="s">
        <v>177</v>
      </c>
      <c r="F92" s="2" t="s">
        <v>128</v>
      </c>
      <c r="G92" s="2" t="s">
        <v>129</v>
      </c>
      <c r="H92" s="4">
        <v>7924.1</v>
      </c>
    </row>
    <row r="93" spans="1:8" ht="36">
      <c r="A93" s="2" t="s">
        <v>93</v>
      </c>
      <c r="B93" s="88" t="s">
        <v>14</v>
      </c>
      <c r="C93" s="89"/>
      <c r="D93" s="2" t="s">
        <v>178</v>
      </c>
      <c r="E93" s="2" t="s">
        <v>179</v>
      </c>
      <c r="F93" s="2" t="s">
        <v>116</v>
      </c>
      <c r="G93" s="2" t="s">
        <v>117</v>
      </c>
      <c r="H93" s="4">
        <v>24321.48</v>
      </c>
    </row>
    <row r="94" spans="1:8" ht="36">
      <c r="A94" s="2" t="s">
        <v>93</v>
      </c>
      <c r="B94" s="88" t="s">
        <v>14</v>
      </c>
      <c r="C94" s="89"/>
      <c r="D94" s="2" t="s">
        <v>178</v>
      </c>
      <c r="E94" s="2" t="s">
        <v>179</v>
      </c>
      <c r="F94" s="2" t="s">
        <v>118</v>
      </c>
      <c r="G94" s="2" t="s">
        <v>119</v>
      </c>
      <c r="H94" s="4">
        <v>457.74</v>
      </c>
    </row>
    <row r="95" spans="1:8" ht="36">
      <c r="A95" s="2" t="s">
        <v>93</v>
      </c>
      <c r="B95" s="88" t="s">
        <v>14</v>
      </c>
      <c r="C95" s="89"/>
      <c r="D95" s="2" t="s">
        <v>178</v>
      </c>
      <c r="E95" s="2" t="s">
        <v>179</v>
      </c>
      <c r="F95" s="2" t="s">
        <v>124</v>
      </c>
      <c r="G95" s="2" t="s">
        <v>125</v>
      </c>
      <c r="H95" s="4">
        <v>9196.75</v>
      </c>
    </row>
    <row r="96" spans="1:8" ht="36">
      <c r="A96" s="2" t="s">
        <v>93</v>
      </c>
      <c r="B96" s="88" t="s">
        <v>14</v>
      </c>
      <c r="C96" s="89"/>
      <c r="D96" s="2" t="s">
        <v>178</v>
      </c>
      <c r="E96" s="2" t="s">
        <v>179</v>
      </c>
      <c r="F96" s="2" t="s">
        <v>126</v>
      </c>
      <c r="G96" s="2" t="s">
        <v>127</v>
      </c>
      <c r="H96" s="4">
        <v>6280.2</v>
      </c>
    </row>
    <row r="97" spans="1:8" ht="36">
      <c r="A97" s="2" t="s">
        <v>93</v>
      </c>
      <c r="B97" s="88" t="s">
        <v>14</v>
      </c>
      <c r="C97" s="89"/>
      <c r="D97" s="2" t="s">
        <v>178</v>
      </c>
      <c r="E97" s="2" t="s">
        <v>179</v>
      </c>
      <c r="F97" s="2" t="s">
        <v>132</v>
      </c>
      <c r="G97" s="2" t="s">
        <v>133</v>
      </c>
      <c r="H97" s="4">
        <v>6306.29</v>
      </c>
    </row>
    <row r="98" spans="1:8" ht="36">
      <c r="A98" s="2" t="s">
        <v>93</v>
      </c>
      <c r="B98" s="88" t="s">
        <v>14</v>
      </c>
      <c r="C98" s="89"/>
      <c r="D98" s="2" t="s">
        <v>178</v>
      </c>
      <c r="E98" s="2" t="s">
        <v>179</v>
      </c>
      <c r="F98" s="2" t="s">
        <v>148</v>
      </c>
      <c r="G98" s="2" t="s">
        <v>149</v>
      </c>
      <c r="H98" s="4">
        <v>2056.64</v>
      </c>
    </row>
    <row r="99" spans="1:8" ht="36">
      <c r="A99" s="2" t="s">
        <v>93</v>
      </c>
      <c r="B99" s="88" t="s">
        <v>14</v>
      </c>
      <c r="C99" s="89"/>
      <c r="D99" s="2" t="s">
        <v>178</v>
      </c>
      <c r="E99" s="2" t="s">
        <v>179</v>
      </c>
      <c r="F99" s="2" t="s">
        <v>156</v>
      </c>
      <c r="G99" s="2" t="s">
        <v>157</v>
      </c>
      <c r="H99" s="4">
        <v>9655.45</v>
      </c>
    </row>
    <row r="100" spans="1:8" ht="36">
      <c r="A100" s="2" t="s">
        <v>93</v>
      </c>
      <c r="B100" s="88" t="s">
        <v>14</v>
      </c>
      <c r="C100" s="89"/>
      <c r="D100" s="2" t="s">
        <v>180</v>
      </c>
      <c r="E100" s="2" t="s">
        <v>181</v>
      </c>
      <c r="F100" s="2" t="s">
        <v>182</v>
      </c>
      <c r="G100" s="2" t="s">
        <v>183</v>
      </c>
      <c r="H100" s="4">
        <v>328824.33</v>
      </c>
    </row>
    <row r="101" spans="1:8" ht="72">
      <c r="A101" s="2" t="s">
        <v>93</v>
      </c>
      <c r="B101" s="88" t="s">
        <v>14</v>
      </c>
      <c r="C101" s="89"/>
      <c r="D101" s="2" t="s">
        <v>180</v>
      </c>
      <c r="E101" s="2" t="s">
        <v>181</v>
      </c>
      <c r="F101" s="2" t="s">
        <v>158</v>
      </c>
      <c r="G101" s="2" t="s">
        <v>159</v>
      </c>
      <c r="H101" s="4">
        <v>-2087.99</v>
      </c>
    </row>
    <row r="102" spans="1:8" ht="36">
      <c r="A102" s="2" t="s">
        <v>93</v>
      </c>
      <c r="B102" s="88" t="s">
        <v>14</v>
      </c>
      <c r="C102" s="89"/>
      <c r="D102" s="2" t="s">
        <v>184</v>
      </c>
      <c r="E102" s="2" t="s">
        <v>185</v>
      </c>
      <c r="F102" s="2" t="s">
        <v>182</v>
      </c>
      <c r="G102" s="2" t="s">
        <v>183</v>
      </c>
      <c r="H102" s="4">
        <v>969677.72</v>
      </c>
    </row>
    <row r="103" spans="1:8" ht="72">
      <c r="A103" s="2" t="s">
        <v>93</v>
      </c>
      <c r="B103" s="88" t="s">
        <v>14</v>
      </c>
      <c r="C103" s="89"/>
      <c r="D103" s="2" t="s">
        <v>184</v>
      </c>
      <c r="E103" s="2" t="s">
        <v>185</v>
      </c>
      <c r="F103" s="2" t="s">
        <v>158</v>
      </c>
      <c r="G103" s="2" t="s">
        <v>159</v>
      </c>
      <c r="H103" s="4">
        <v>-816.16</v>
      </c>
    </row>
    <row r="104" spans="1:8" ht="36">
      <c r="A104" s="2" t="s">
        <v>93</v>
      </c>
      <c r="B104" s="88" t="s">
        <v>14</v>
      </c>
      <c r="C104" s="89"/>
      <c r="D104" s="2" t="s">
        <v>186</v>
      </c>
      <c r="E104" s="2" t="s">
        <v>187</v>
      </c>
      <c r="F104" s="2" t="s">
        <v>182</v>
      </c>
      <c r="G104" s="2" t="s">
        <v>183</v>
      </c>
      <c r="H104" s="4">
        <v>762380.25</v>
      </c>
    </row>
    <row r="105" spans="1:8" ht="72">
      <c r="A105" s="2" t="s">
        <v>93</v>
      </c>
      <c r="B105" s="88" t="s">
        <v>14</v>
      </c>
      <c r="C105" s="89"/>
      <c r="D105" s="2" t="s">
        <v>186</v>
      </c>
      <c r="E105" s="2" t="s">
        <v>187</v>
      </c>
      <c r="F105" s="2" t="s">
        <v>158</v>
      </c>
      <c r="G105" s="2" t="s">
        <v>159</v>
      </c>
      <c r="H105" s="4">
        <v>-423.22</v>
      </c>
    </row>
    <row r="106" spans="1:8" ht="36">
      <c r="A106" s="2" t="s">
        <v>93</v>
      </c>
      <c r="B106" s="88" t="s">
        <v>14</v>
      </c>
      <c r="C106" s="89"/>
      <c r="D106" s="2" t="s">
        <v>188</v>
      </c>
      <c r="E106" s="2" t="s">
        <v>189</v>
      </c>
      <c r="F106" s="2" t="s">
        <v>114</v>
      </c>
      <c r="G106" s="2" t="s">
        <v>115</v>
      </c>
      <c r="H106" s="4">
        <v>995.79</v>
      </c>
    </row>
    <row r="107" spans="1:8" ht="36">
      <c r="A107" s="2" t="s">
        <v>93</v>
      </c>
      <c r="B107" s="88" t="s">
        <v>14</v>
      </c>
      <c r="C107" s="89"/>
      <c r="D107" s="2" t="s">
        <v>188</v>
      </c>
      <c r="E107" s="2" t="s">
        <v>189</v>
      </c>
      <c r="F107" s="2" t="s">
        <v>116</v>
      </c>
      <c r="G107" s="2" t="s">
        <v>117</v>
      </c>
      <c r="H107" s="4">
        <v>141782.89</v>
      </c>
    </row>
    <row r="108" spans="1:8" ht="36">
      <c r="A108" s="2" t="s">
        <v>93</v>
      </c>
      <c r="B108" s="88" t="s">
        <v>14</v>
      </c>
      <c r="C108" s="89"/>
      <c r="D108" s="2" t="s">
        <v>188</v>
      </c>
      <c r="E108" s="2" t="s">
        <v>189</v>
      </c>
      <c r="F108" s="2" t="s">
        <v>118</v>
      </c>
      <c r="G108" s="2" t="s">
        <v>119</v>
      </c>
      <c r="H108" s="4">
        <v>5852.95</v>
      </c>
    </row>
    <row r="109" spans="1:8" ht="36">
      <c r="A109" s="2" t="s">
        <v>93</v>
      </c>
      <c r="B109" s="88" t="s">
        <v>14</v>
      </c>
      <c r="C109" s="89"/>
      <c r="D109" s="2" t="s">
        <v>188</v>
      </c>
      <c r="E109" s="2" t="s">
        <v>189</v>
      </c>
      <c r="F109" s="2" t="s">
        <v>122</v>
      </c>
      <c r="G109" s="2" t="s">
        <v>123</v>
      </c>
      <c r="H109" s="4">
        <v>22178.3</v>
      </c>
    </row>
    <row r="110" spans="1:8" ht="36">
      <c r="A110" s="2" t="s">
        <v>93</v>
      </c>
      <c r="B110" s="88" t="s">
        <v>14</v>
      </c>
      <c r="C110" s="89"/>
      <c r="D110" s="2" t="s">
        <v>188</v>
      </c>
      <c r="E110" s="2" t="s">
        <v>189</v>
      </c>
      <c r="F110" s="2" t="s">
        <v>124</v>
      </c>
      <c r="G110" s="2" t="s">
        <v>125</v>
      </c>
      <c r="H110" s="4">
        <v>8295.55</v>
      </c>
    </row>
    <row r="111" spans="1:8" ht="36">
      <c r="A111" s="2" t="s">
        <v>93</v>
      </c>
      <c r="B111" s="88" t="s">
        <v>14</v>
      </c>
      <c r="C111" s="89"/>
      <c r="D111" s="2" t="s">
        <v>188</v>
      </c>
      <c r="E111" s="2" t="s">
        <v>189</v>
      </c>
      <c r="F111" s="2" t="s">
        <v>126</v>
      </c>
      <c r="G111" s="2" t="s">
        <v>127</v>
      </c>
      <c r="H111" s="4">
        <v>9370.65</v>
      </c>
    </row>
    <row r="112" spans="1:8" ht="48">
      <c r="A112" s="2" t="s">
        <v>93</v>
      </c>
      <c r="B112" s="88" t="s">
        <v>14</v>
      </c>
      <c r="C112" s="89"/>
      <c r="D112" s="2" t="s">
        <v>188</v>
      </c>
      <c r="E112" s="2" t="s">
        <v>189</v>
      </c>
      <c r="F112" s="2" t="s">
        <v>128</v>
      </c>
      <c r="G112" s="2" t="s">
        <v>129</v>
      </c>
      <c r="H112" s="4">
        <v>4646.67</v>
      </c>
    </row>
    <row r="113" spans="1:8" ht="36">
      <c r="A113" s="2" t="s">
        <v>93</v>
      </c>
      <c r="B113" s="88" t="s">
        <v>14</v>
      </c>
      <c r="C113" s="89"/>
      <c r="D113" s="2" t="s">
        <v>188</v>
      </c>
      <c r="E113" s="2" t="s">
        <v>189</v>
      </c>
      <c r="F113" s="2" t="s">
        <v>190</v>
      </c>
      <c r="G113" s="2" t="s">
        <v>191</v>
      </c>
      <c r="H113" s="4">
        <v>131880.26</v>
      </c>
    </row>
    <row r="114" spans="1:8" ht="36">
      <c r="A114" s="2" t="s">
        <v>93</v>
      </c>
      <c r="B114" s="88" t="s">
        <v>14</v>
      </c>
      <c r="C114" s="89"/>
      <c r="D114" s="2" t="s">
        <v>188</v>
      </c>
      <c r="E114" s="2" t="s">
        <v>189</v>
      </c>
      <c r="F114" s="2" t="s">
        <v>132</v>
      </c>
      <c r="G114" s="2" t="s">
        <v>133</v>
      </c>
      <c r="H114" s="4">
        <v>1797.01</v>
      </c>
    </row>
    <row r="115" spans="1:8" ht="36">
      <c r="A115" s="2" t="s">
        <v>93</v>
      </c>
      <c r="B115" s="88" t="s">
        <v>14</v>
      </c>
      <c r="C115" s="89"/>
      <c r="D115" s="2" t="s">
        <v>188</v>
      </c>
      <c r="E115" s="2" t="s">
        <v>189</v>
      </c>
      <c r="F115" s="2" t="s">
        <v>134</v>
      </c>
      <c r="G115" s="2" t="s">
        <v>135</v>
      </c>
      <c r="H115" s="4">
        <v>2504.91</v>
      </c>
    </row>
    <row r="116" spans="1:8" ht="36">
      <c r="A116" s="2" t="s">
        <v>93</v>
      </c>
      <c r="B116" s="88" t="s">
        <v>14</v>
      </c>
      <c r="C116" s="89"/>
      <c r="D116" s="2" t="s">
        <v>188</v>
      </c>
      <c r="E116" s="2" t="s">
        <v>189</v>
      </c>
      <c r="F116" s="2" t="s">
        <v>140</v>
      </c>
      <c r="G116" s="2" t="s">
        <v>141</v>
      </c>
      <c r="H116" s="4">
        <v>800</v>
      </c>
    </row>
    <row r="117" spans="1:8" ht="36">
      <c r="A117" s="2" t="s">
        <v>93</v>
      </c>
      <c r="B117" s="88" t="s">
        <v>14</v>
      </c>
      <c r="C117" s="89"/>
      <c r="D117" s="2" t="s">
        <v>188</v>
      </c>
      <c r="E117" s="2" t="s">
        <v>189</v>
      </c>
      <c r="F117" s="2" t="s">
        <v>148</v>
      </c>
      <c r="G117" s="2" t="s">
        <v>149</v>
      </c>
      <c r="H117" s="4">
        <v>19843</v>
      </c>
    </row>
    <row r="118" spans="1:8" ht="36">
      <c r="A118" s="2" t="s">
        <v>93</v>
      </c>
      <c r="B118" s="88" t="s">
        <v>14</v>
      </c>
      <c r="C118" s="89"/>
      <c r="D118" s="2" t="s">
        <v>188</v>
      </c>
      <c r="E118" s="2" t="s">
        <v>189</v>
      </c>
      <c r="F118" s="2" t="s">
        <v>192</v>
      </c>
      <c r="G118" s="2" t="s">
        <v>193</v>
      </c>
      <c r="H118" s="4">
        <v>102967</v>
      </c>
    </row>
    <row r="119" spans="1:8" ht="36">
      <c r="A119" s="2" t="s">
        <v>93</v>
      </c>
      <c r="B119" s="88" t="s">
        <v>14</v>
      </c>
      <c r="C119" s="89"/>
      <c r="D119" s="2" t="s">
        <v>188</v>
      </c>
      <c r="E119" s="2" t="s">
        <v>189</v>
      </c>
      <c r="F119" s="2" t="s">
        <v>150</v>
      </c>
      <c r="G119" s="2" t="s">
        <v>151</v>
      </c>
      <c r="H119" s="4">
        <v>52209</v>
      </c>
    </row>
    <row r="120" spans="1:8" ht="36">
      <c r="A120" s="2" t="s">
        <v>93</v>
      </c>
      <c r="B120" s="88" t="s">
        <v>14</v>
      </c>
      <c r="C120" s="89"/>
      <c r="D120" s="2" t="s">
        <v>188</v>
      </c>
      <c r="E120" s="2" t="s">
        <v>189</v>
      </c>
      <c r="F120" s="2" t="s">
        <v>152</v>
      </c>
      <c r="G120" s="2" t="s">
        <v>153</v>
      </c>
      <c r="H120" s="4">
        <v>500</v>
      </c>
    </row>
    <row r="121" spans="1:8" ht="36">
      <c r="A121" s="2" t="s">
        <v>93</v>
      </c>
      <c r="B121" s="88" t="s">
        <v>14</v>
      </c>
      <c r="C121" s="89"/>
      <c r="D121" s="2" t="s">
        <v>188</v>
      </c>
      <c r="E121" s="2" t="s">
        <v>189</v>
      </c>
      <c r="F121" s="2" t="s">
        <v>154</v>
      </c>
      <c r="G121" s="2" t="s">
        <v>155</v>
      </c>
      <c r="H121" s="4">
        <v>6021.49</v>
      </c>
    </row>
    <row r="122" spans="1:8" ht="36">
      <c r="A122" s="2" t="s">
        <v>93</v>
      </c>
      <c r="B122" s="88" t="s">
        <v>14</v>
      </c>
      <c r="C122" s="89"/>
      <c r="D122" s="2" t="s">
        <v>188</v>
      </c>
      <c r="E122" s="2" t="s">
        <v>189</v>
      </c>
      <c r="F122" s="2" t="s">
        <v>156</v>
      </c>
      <c r="G122" s="2" t="s">
        <v>157</v>
      </c>
      <c r="H122" s="4">
        <v>7735</v>
      </c>
    </row>
    <row r="123" spans="1:8" ht="72">
      <c r="A123" s="2" t="s">
        <v>93</v>
      </c>
      <c r="B123" s="88" t="s">
        <v>14</v>
      </c>
      <c r="C123" s="89"/>
      <c r="D123" s="2" t="s">
        <v>188</v>
      </c>
      <c r="E123" s="2" t="s">
        <v>189</v>
      </c>
      <c r="F123" s="2" t="s">
        <v>158</v>
      </c>
      <c r="G123" s="2" t="s">
        <v>159</v>
      </c>
      <c r="H123" s="4">
        <v>-18505</v>
      </c>
    </row>
    <row r="124" spans="1:8" ht="72">
      <c r="A124" s="2" t="s">
        <v>93</v>
      </c>
      <c r="B124" s="88" t="s">
        <v>14</v>
      </c>
      <c r="C124" s="89"/>
      <c r="D124" s="2" t="s">
        <v>194</v>
      </c>
      <c r="E124" s="2" t="s">
        <v>195</v>
      </c>
      <c r="F124" s="2" t="s">
        <v>196</v>
      </c>
      <c r="G124" s="2" t="s">
        <v>197</v>
      </c>
      <c r="H124" s="4">
        <v>743002.68</v>
      </c>
    </row>
    <row r="125" spans="1:8" ht="36">
      <c r="A125" s="2" t="s">
        <v>93</v>
      </c>
      <c r="B125" s="88" t="s">
        <v>14</v>
      </c>
      <c r="C125" s="89"/>
      <c r="D125" s="2" t="s">
        <v>198</v>
      </c>
      <c r="E125" s="2" t="s">
        <v>199</v>
      </c>
      <c r="F125" s="2" t="s">
        <v>96</v>
      </c>
      <c r="G125" s="2" t="s">
        <v>97</v>
      </c>
      <c r="H125" s="4">
        <v>509195</v>
      </c>
    </row>
    <row r="126" spans="1:8" ht="36">
      <c r="A126" s="2" t="s">
        <v>93</v>
      </c>
      <c r="B126" s="88" t="s">
        <v>14</v>
      </c>
      <c r="C126" s="89"/>
      <c r="D126" s="2" t="s">
        <v>198</v>
      </c>
      <c r="E126" s="2" t="s">
        <v>199</v>
      </c>
      <c r="F126" s="2" t="s">
        <v>100</v>
      </c>
      <c r="G126" s="2" t="s">
        <v>101</v>
      </c>
      <c r="H126" s="4">
        <v>340</v>
      </c>
    </row>
    <row r="127" spans="1:8" ht="36">
      <c r="A127" s="2" t="s">
        <v>93</v>
      </c>
      <c r="B127" s="88" t="s">
        <v>14</v>
      </c>
      <c r="C127" s="89"/>
      <c r="D127" s="2" t="s">
        <v>198</v>
      </c>
      <c r="E127" s="2" t="s">
        <v>199</v>
      </c>
      <c r="F127" s="2" t="s">
        <v>102</v>
      </c>
      <c r="G127" s="2" t="s">
        <v>103</v>
      </c>
      <c r="H127" s="4">
        <v>21278</v>
      </c>
    </row>
    <row r="128" spans="1:8" ht="36">
      <c r="A128" s="2" t="s">
        <v>93</v>
      </c>
      <c r="B128" s="88" t="s">
        <v>14</v>
      </c>
      <c r="C128" s="89"/>
      <c r="D128" s="2" t="s">
        <v>198</v>
      </c>
      <c r="E128" s="2" t="s">
        <v>199</v>
      </c>
      <c r="F128" s="2" t="s">
        <v>104</v>
      </c>
      <c r="G128" s="2" t="s">
        <v>105</v>
      </c>
      <c r="H128" s="4">
        <v>672</v>
      </c>
    </row>
    <row r="129" spans="1:8" ht="36">
      <c r="A129" s="2" t="s">
        <v>93</v>
      </c>
      <c r="B129" s="88" t="s">
        <v>14</v>
      </c>
      <c r="C129" s="89"/>
      <c r="D129" s="2" t="s">
        <v>198</v>
      </c>
      <c r="E129" s="2" t="s">
        <v>199</v>
      </c>
      <c r="F129" s="2" t="s">
        <v>106</v>
      </c>
      <c r="G129" s="2" t="s">
        <v>107</v>
      </c>
      <c r="H129" s="4">
        <v>6994</v>
      </c>
    </row>
    <row r="130" spans="1:8" ht="48">
      <c r="A130" s="2" t="s">
        <v>93</v>
      </c>
      <c r="B130" s="88" t="s">
        <v>14</v>
      </c>
      <c r="C130" s="89"/>
      <c r="D130" s="2" t="s">
        <v>198</v>
      </c>
      <c r="E130" s="2" t="s">
        <v>199</v>
      </c>
      <c r="F130" s="2" t="s">
        <v>108</v>
      </c>
      <c r="G130" s="2" t="s">
        <v>109</v>
      </c>
      <c r="H130" s="4">
        <v>216</v>
      </c>
    </row>
    <row r="131" spans="1:8" ht="36">
      <c r="A131" s="2" t="s">
        <v>93</v>
      </c>
      <c r="B131" s="88" t="s">
        <v>14</v>
      </c>
      <c r="C131" s="89"/>
      <c r="D131" s="2" t="s">
        <v>198</v>
      </c>
      <c r="E131" s="2" t="s">
        <v>199</v>
      </c>
      <c r="F131" s="2" t="s">
        <v>110</v>
      </c>
      <c r="G131" s="2" t="s">
        <v>111</v>
      </c>
      <c r="H131" s="4">
        <v>676</v>
      </c>
    </row>
    <row r="132" spans="1:8" ht="36">
      <c r="A132" s="2" t="s">
        <v>93</v>
      </c>
      <c r="B132" s="88" t="s">
        <v>14</v>
      </c>
      <c r="C132" s="89"/>
      <c r="D132" s="2" t="s">
        <v>198</v>
      </c>
      <c r="E132" s="2" t="s">
        <v>199</v>
      </c>
      <c r="F132" s="2" t="s">
        <v>112</v>
      </c>
      <c r="G132" s="2" t="s">
        <v>113</v>
      </c>
      <c r="H132" s="4">
        <v>8468</v>
      </c>
    </row>
    <row r="133" spans="1:8" ht="36">
      <c r="A133" s="2" t="s">
        <v>93</v>
      </c>
      <c r="B133" s="88" t="s">
        <v>14</v>
      </c>
      <c r="C133" s="89"/>
      <c r="D133" s="2" t="s">
        <v>198</v>
      </c>
      <c r="E133" s="2" t="s">
        <v>199</v>
      </c>
      <c r="F133" s="2" t="s">
        <v>116</v>
      </c>
      <c r="G133" s="2" t="s">
        <v>117</v>
      </c>
      <c r="H133" s="4">
        <v>9614.33</v>
      </c>
    </row>
    <row r="134" spans="1:8" ht="36">
      <c r="A134" s="2" t="s">
        <v>93</v>
      </c>
      <c r="B134" s="88" t="s">
        <v>14</v>
      </c>
      <c r="C134" s="89"/>
      <c r="D134" s="2" t="s">
        <v>198</v>
      </c>
      <c r="E134" s="2" t="s">
        <v>199</v>
      </c>
      <c r="F134" s="2" t="s">
        <v>118</v>
      </c>
      <c r="G134" s="2" t="s">
        <v>119</v>
      </c>
      <c r="H134" s="4">
        <v>2885.84</v>
      </c>
    </row>
    <row r="135" spans="1:8" ht="36">
      <c r="A135" s="2" t="s">
        <v>93</v>
      </c>
      <c r="B135" s="88" t="s">
        <v>14</v>
      </c>
      <c r="C135" s="89"/>
      <c r="D135" s="2" t="s">
        <v>198</v>
      </c>
      <c r="E135" s="2" t="s">
        <v>199</v>
      </c>
      <c r="F135" s="2" t="s">
        <v>124</v>
      </c>
      <c r="G135" s="2" t="s">
        <v>125</v>
      </c>
      <c r="H135" s="4">
        <v>2437.9</v>
      </c>
    </row>
    <row r="136" spans="1:8" ht="36">
      <c r="A136" s="2" t="s">
        <v>93</v>
      </c>
      <c r="B136" s="88" t="s">
        <v>14</v>
      </c>
      <c r="C136" s="89"/>
      <c r="D136" s="2" t="s">
        <v>198</v>
      </c>
      <c r="E136" s="2" t="s">
        <v>199</v>
      </c>
      <c r="F136" s="2" t="s">
        <v>126</v>
      </c>
      <c r="G136" s="2" t="s">
        <v>127</v>
      </c>
      <c r="H136" s="4">
        <v>1229.8</v>
      </c>
    </row>
    <row r="137" spans="1:8" ht="48">
      <c r="A137" s="2" t="s">
        <v>93</v>
      </c>
      <c r="B137" s="88" t="s">
        <v>14</v>
      </c>
      <c r="C137" s="89"/>
      <c r="D137" s="2" t="s">
        <v>198</v>
      </c>
      <c r="E137" s="2" t="s">
        <v>199</v>
      </c>
      <c r="F137" s="2" t="s">
        <v>128</v>
      </c>
      <c r="G137" s="2" t="s">
        <v>129</v>
      </c>
      <c r="H137" s="4">
        <v>8925.8</v>
      </c>
    </row>
    <row r="138" spans="1:8" ht="36">
      <c r="A138" s="2" t="s">
        <v>93</v>
      </c>
      <c r="B138" s="88" t="s">
        <v>14</v>
      </c>
      <c r="C138" s="89"/>
      <c r="D138" s="2" t="s">
        <v>198</v>
      </c>
      <c r="E138" s="2" t="s">
        <v>199</v>
      </c>
      <c r="F138" s="2" t="s">
        <v>134</v>
      </c>
      <c r="G138" s="2" t="s">
        <v>135</v>
      </c>
      <c r="H138" s="4">
        <v>1657</v>
      </c>
    </row>
    <row r="139" spans="1:8" ht="36">
      <c r="A139" s="2" t="s">
        <v>93</v>
      </c>
      <c r="B139" s="88" t="s">
        <v>14</v>
      </c>
      <c r="C139" s="89"/>
      <c r="D139" s="2" t="s">
        <v>198</v>
      </c>
      <c r="E139" s="2" t="s">
        <v>199</v>
      </c>
      <c r="F139" s="2" t="s">
        <v>200</v>
      </c>
      <c r="G139" s="2" t="s">
        <v>201</v>
      </c>
      <c r="H139" s="4">
        <v>13558.45</v>
      </c>
    </row>
    <row r="140" spans="1:8" ht="36">
      <c r="A140" s="2" t="s">
        <v>93</v>
      </c>
      <c r="B140" s="88" t="s">
        <v>14</v>
      </c>
      <c r="C140" s="89"/>
      <c r="D140" s="2" t="s">
        <v>198</v>
      </c>
      <c r="E140" s="2" t="s">
        <v>199</v>
      </c>
      <c r="F140" s="2" t="s">
        <v>140</v>
      </c>
      <c r="G140" s="2" t="s">
        <v>141</v>
      </c>
      <c r="H140" s="4">
        <v>1700</v>
      </c>
    </row>
    <row r="141" spans="1:8" ht="36">
      <c r="A141" s="2" t="s">
        <v>93</v>
      </c>
      <c r="B141" s="88" t="s">
        <v>14</v>
      </c>
      <c r="C141" s="89"/>
      <c r="D141" s="2" t="s">
        <v>198</v>
      </c>
      <c r="E141" s="2" t="s">
        <v>199</v>
      </c>
      <c r="F141" s="2" t="s">
        <v>202</v>
      </c>
      <c r="G141" s="2" t="s">
        <v>203</v>
      </c>
      <c r="H141" s="4">
        <v>1656.8</v>
      </c>
    </row>
    <row r="142" spans="1:8" ht="36">
      <c r="A142" s="2" t="s">
        <v>93</v>
      </c>
      <c r="B142" s="88" t="s">
        <v>14</v>
      </c>
      <c r="C142" s="89"/>
      <c r="D142" s="2" t="s">
        <v>198</v>
      </c>
      <c r="E142" s="2" t="s">
        <v>199</v>
      </c>
      <c r="F142" s="2" t="s">
        <v>204</v>
      </c>
      <c r="G142" s="2" t="s">
        <v>205</v>
      </c>
      <c r="H142" s="4">
        <v>5247.52</v>
      </c>
    </row>
    <row r="143" spans="1:8" ht="36">
      <c r="A143" s="2" t="s">
        <v>93</v>
      </c>
      <c r="B143" s="88" t="s">
        <v>14</v>
      </c>
      <c r="C143" s="89"/>
      <c r="D143" s="2" t="s">
        <v>206</v>
      </c>
      <c r="E143" s="2" t="s">
        <v>207</v>
      </c>
      <c r="F143" s="2" t="s">
        <v>162</v>
      </c>
      <c r="G143" s="2" t="s">
        <v>163</v>
      </c>
      <c r="H143" s="4">
        <v>1389000</v>
      </c>
    </row>
    <row r="144" spans="1:8" ht="36">
      <c r="A144" s="2" t="s">
        <v>93</v>
      </c>
      <c r="B144" s="88" t="s">
        <v>14</v>
      </c>
      <c r="C144" s="89"/>
      <c r="D144" s="2" t="s">
        <v>206</v>
      </c>
      <c r="E144" s="2" t="s">
        <v>207</v>
      </c>
      <c r="F144" s="2" t="s">
        <v>208</v>
      </c>
      <c r="G144" s="2" t="s">
        <v>209</v>
      </c>
      <c r="H144" s="4">
        <v>40000</v>
      </c>
    </row>
    <row r="145" spans="1:8" ht="36">
      <c r="A145" s="2" t="s">
        <v>93</v>
      </c>
      <c r="B145" s="88" t="s">
        <v>14</v>
      </c>
      <c r="C145" s="89"/>
      <c r="D145" s="2" t="s">
        <v>210</v>
      </c>
      <c r="E145" s="2" t="s">
        <v>211</v>
      </c>
      <c r="F145" s="2" t="s">
        <v>162</v>
      </c>
      <c r="G145" s="2" t="s">
        <v>163</v>
      </c>
      <c r="H145" s="4">
        <v>2158000</v>
      </c>
    </row>
    <row r="146" spans="1:8" ht="36">
      <c r="A146" s="2" t="s">
        <v>93</v>
      </c>
      <c r="B146" s="88" t="s">
        <v>14</v>
      </c>
      <c r="C146" s="89"/>
      <c r="D146" s="2" t="s">
        <v>210</v>
      </c>
      <c r="E146" s="2" t="s">
        <v>211</v>
      </c>
      <c r="F146" s="2" t="s">
        <v>208</v>
      </c>
      <c r="G146" s="2" t="s">
        <v>209</v>
      </c>
      <c r="H146" s="4">
        <v>14000</v>
      </c>
    </row>
    <row r="147" spans="1:8" ht="36">
      <c r="A147" s="2" t="s">
        <v>93</v>
      </c>
      <c r="B147" s="88" t="s">
        <v>14</v>
      </c>
      <c r="C147" s="89"/>
      <c r="D147" s="2" t="s">
        <v>212</v>
      </c>
      <c r="E147" s="2" t="s">
        <v>213</v>
      </c>
      <c r="F147" s="2" t="s">
        <v>162</v>
      </c>
      <c r="G147" s="2" t="s">
        <v>163</v>
      </c>
      <c r="H147" s="4">
        <v>187300</v>
      </c>
    </row>
    <row r="148" spans="1:8" ht="36">
      <c r="A148" s="2" t="s">
        <v>93</v>
      </c>
      <c r="B148" s="88" t="s">
        <v>14</v>
      </c>
      <c r="C148" s="89"/>
      <c r="D148" s="2" t="s">
        <v>214</v>
      </c>
      <c r="E148" s="2" t="s">
        <v>215</v>
      </c>
      <c r="F148" s="2" t="s">
        <v>162</v>
      </c>
      <c r="G148" s="2" t="s">
        <v>163</v>
      </c>
      <c r="H148" s="4">
        <v>118300</v>
      </c>
    </row>
    <row r="149" spans="1:8" ht="36">
      <c r="A149" s="2" t="s">
        <v>93</v>
      </c>
      <c r="B149" s="88" t="s">
        <v>14</v>
      </c>
      <c r="C149" s="89"/>
      <c r="D149" s="2" t="s">
        <v>216</v>
      </c>
      <c r="E149" s="2" t="s">
        <v>217</v>
      </c>
      <c r="F149" s="2" t="s">
        <v>162</v>
      </c>
      <c r="G149" s="2" t="s">
        <v>163</v>
      </c>
      <c r="H149" s="4">
        <v>96900</v>
      </c>
    </row>
    <row r="150" spans="1:8" ht="36">
      <c r="A150" s="2" t="s">
        <v>93</v>
      </c>
      <c r="B150" s="88" t="s">
        <v>14</v>
      </c>
      <c r="C150" s="89"/>
      <c r="D150" s="2" t="s">
        <v>218</v>
      </c>
      <c r="E150" s="2" t="s">
        <v>219</v>
      </c>
      <c r="F150" s="2" t="s">
        <v>220</v>
      </c>
      <c r="G150" s="2" t="s">
        <v>221</v>
      </c>
      <c r="H150" s="4">
        <v>2930172</v>
      </c>
    </row>
    <row r="151" spans="1:8" ht="36">
      <c r="A151" s="2" t="s">
        <v>93</v>
      </c>
      <c r="B151" s="88" t="s">
        <v>14</v>
      </c>
      <c r="C151" s="89"/>
      <c r="D151" s="2" t="s">
        <v>222</v>
      </c>
      <c r="E151" s="2" t="s">
        <v>223</v>
      </c>
      <c r="F151" s="2" t="s">
        <v>152</v>
      </c>
      <c r="G151" s="2" t="s">
        <v>153</v>
      </c>
      <c r="H151" s="4">
        <v>100000</v>
      </c>
    </row>
    <row r="152" spans="1:8" ht="36">
      <c r="A152" s="2" t="s">
        <v>93</v>
      </c>
      <c r="B152" s="88" t="s">
        <v>14</v>
      </c>
      <c r="C152" s="89"/>
      <c r="D152" s="2" t="s">
        <v>224</v>
      </c>
      <c r="E152" s="2" t="s">
        <v>225</v>
      </c>
      <c r="F152" s="2" t="s">
        <v>96</v>
      </c>
      <c r="G152" s="2" t="s">
        <v>97</v>
      </c>
      <c r="H152" s="4">
        <v>8064577</v>
      </c>
    </row>
    <row r="153" spans="1:8" ht="36">
      <c r="A153" s="2" t="s">
        <v>93</v>
      </c>
      <c r="B153" s="88" t="s">
        <v>14</v>
      </c>
      <c r="C153" s="89"/>
      <c r="D153" s="2" t="s">
        <v>224</v>
      </c>
      <c r="E153" s="2" t="s">
        <v>225</v>
      </c>
      <c r="F153" s="2" t="s">
        <v>226</v>
      </c>
      <c r="G153" s="2" t="s">
        <v>227</v>
      </c>
      <c r="H153" s="4">
        <v>2088132</v>
      </c>
    </row>
    <row r="154" spans="1:8" ht="36">
      <c r="A154" s="2" t="s">
        <v>93</v>
      </c>
      <c r="B154" s="88" t="s">
        <v>14</v>
      </c>
      <c r="C154" s="89"/>
      <c r="D154" s="2" t="s">
        <v>224</v>
      </c>
      <c r="E154" s="2" t="s">
        <v>225</v>
      </c>
      <c r="F154" s="2" t="s">
        <v>228</v>
      </c>
      <c r="G154" s="2" t="s">
        <v>229</v>
      </c>
      <c r="H154" s="4">
        <v>543734</v>
      </c>
    </row>
    <row r="155" spans="1:8" ht="36">
      <c r="A155" s="2" t="s">
        <v>93</v>
      </c>
      <c r="B155" s="88" t="s">
        <v>14</v>
      </c>
      <c r="C155" s="89"/>
      <c r="D155" s="2" t="s">
        <v>224</v>
      </c>
      <c r="E155" s="2" t="s">
        <v>225</v>
      </c>
      <c r="F155" s="2" t="s">
        <v>102</v>
      </c>
      <c r="G155" s="2" t="s">
        <v>103</v>
      </c>
      <c r="H155" s="4">
        <v>495723</v>
      </c>
    </row>
    <row r="156" spans="1:8" ht="36">
      <c r="A156" s="2" t="s">
        <v>93</v>
      </c>
      <c r="B156" s="88" t="s">
        <v>14</v>
      </c>
      <c r="C156" s="89"/>
      <c r="D156" s="2" t="s">
        <v>224</v>
      </c>
      <c r="E156" s="2" t="s">
        <v>225</v>
      </c>
      <c r="F156" s="2" t="s">
        <v>104</v>
      </c>
      <c r="G156" s="2" t="s">
        <v>105</v>
      </c>
      <c r="H156" s="4">
        <v>15428</v>
      </c>
    </row>
    <row r="157" spans="1:8" ht="36">
      <c r="A157" s="2" t="s">
        <v>93</v>
      </c>
      <c r="B157" s="88" t="s">
        <v>14</v>
      </c>
      <c r="C157" s="89"/>
      <c r="D157" s="2" t="s">
        <v>224</v>
      </c>
      <c r="E157" s="2" t="s">
        <v>225</v>
      </c>
      <c r="F157" s="2" t="s">
        <v>106</v>
      </c>
      <c r="G157" s="2" t="s">
        <v>107</v>
      </c>
      <c r="H157" s="4">
        <v>162874</v>
      </c>
    </row>
    <row r="158" spans="1:8" ht="48">
      <c r="A158" s="2" t="s">
        <v>93</v>
      </c>
      <c r="B158" s="88" t="s">
        <v>14</v>
      </c>
      <c r="C158" s="89"/>
      <c r="D158" s="2" t="s">
        <v>224</v>
      </c>
      <c r="E158" s="2" t="s">
        <v>225</v>
      </c>
      <c r="F158" s="2" t="s">
        <v>108</v>
      </c>
      <c r="G158" s="2" t="s">
        <v>109</v>
      </c>
      <c r="H158" s="4">
        <v>4999</v>
      </c>
    </row>
    <row r="159" spans="1:8" ht="36">
      <c r="A159" s="2" t="s">
        <v>93</v>
      </c>
      <c r="B159" s="88" t="s">
        <v>14</v>
      </c>
      <c r="C159" s="89"/>
      <c r="D159" s="2" t="s">
        <v>224</v>
      </c>
      <c r="E159" s="2" t="s">
        <v>225</v>
      </c>
      <c r="F159" s="2" t="s">
        <v>112</v>
      </c>
      <c r="G159" s="2" t="s">
        <v>113</v>
      </c>
      <c r="H159" s="4">
        <v>166030</v>
      </c>
    </row>
    <row r="160" spans="1:8" ht="36">
      <c r="A160" s="2" t="s">
        <v>93</v>
      </c>
      <c r="B160" s="88" t="s">
        <v>14</v>
      </c>
      <c r="C160" s="89"/>
      <c r="D160" s="2" t="s">
        <v>224</v>
      </c>
      <c r="E160" s="2" t="s">
        <v>225</v>
      </c>
      <c r="F160" s="2" t="s">
        <v>114</v>
      </c>
      <c r="G160" s="2" t="s">
        <v>115</v>
      </c>
      <c r="H160" s="4">
        <v>2051.58</v>
      </c>
    </row>
    <row r="161" spans="1:8" ht="36">
      <c r="A161" s="2" t="s">
        <v>93</v>
      </c>
      <c r="B161" s="88" t="s">
        <v>14</v>
      </c>
      <c r="C161" s="89"/>
      <c r="D161" s="2" t="s">
        <v>224</v>
      </c>
      <c r="E161" s="2" t="s">
        <v>225</v>
      </c>
      <c r="F161" s="2" t="s">
        <v>230</v>
      </c>
      <c r="G161" s="2" t="s">
        <v>231</v>
      </c>
      <c r="H161" s="4">
        <v>23387.27</v>
      </c>
    </row>
    <row r="162" spans="1:8" ht="36">
      <c r="A162" s="2" t="s">
        <v>93</v>
      </c>
      <c r="B162" s="88" t="s">
        <v>14</v>
      </c>
      <c r="C162" s="89"/>
      <c r="D162" s="2" t="s">
        <v>224</v>
      </c>
      <c r="E162" s="2" t="s">
        <v>225</v>
      </c>
      <c r="F162" s="2" t="s">
        <v>116</v>
      </c>
      <c r="G162" s="2" t="s">
        <v>117</v>
      </c>
      <c r="H162" s="4">
        <v>445711.12</v>
      </c>
    </row>
    <row r="163" spans="1:8" ht="36">
      <c r="A163" s="2" t="s">
        <v>93</v>
      </c>
      <c r="B163" s="88" t="s">
        <v>14</v>
      </c>
      <c r="C163" s="89"/>
      <c r="D163" s="2" t="s">
        <v>224</v>
      </c>
      <c r="E163" s="2" t="s">
        <v>225</v>
      </c>
      <c r="F163" s="2" t="s">
        <v>118</v>
      </c>
      <c r="G163" s="2" t="s">
        <v>119</v>
      </c>
      <c r="H163" s="4">
        <v>47716.37</v>
      </c>
    </row>
    <row r="164" spans="1:8" ht="36">
      <c r="A164" s="2" t="s">
        <v>93</v>
      </c>
      <c r="B164" s="88" t="s">
        <v>14</v>
      </c>
      <c r="C164" s="89"/>
      <c r="D164" s="2" t="s">
        <v>224</v>
      </c>
      <c r="E164" s="2" t="s">
        <v>225</v>
      </c>
      <c r="F164" s="2" t="s">
        <v>232</v>
      </c>
      <c r="G164" s="2" t="s">
        <v>233</v>
      </c>
      <c r="H164" s="4">
        <v>5750</v>
      </c>
    </row>
    <row r="165" spans="1:8" ht="36">
      <c r="A165" s="2" t="s">
        <v>93</v>
      </c>
      <c r="B165" s="88" t="s">
        <v>14</v>
      </c>
      <c r="C165" s="89"/>
      <c r="D165" s="2" t="s">
        <v>224</v>
      </c>
      <c r="E165" s="2" t="s">
        <v>225</v>
      </c>
      <c r="F165" s="2" t="s">
        <v>122</v>
      </c>
      <c r="G165" s="2" t="s">
        <v>123</v>
      </c>
      <c r="H165" s="4">
        <v>726</v>
      </c>
    </row>
    <row r="166" spans="1:8" ht="36">
      <c r="A166" s="2" t="s">
        <v>93</v>
      </c>
      <c r="B166" s="88" t="s">
        <v>14</v>
      </c>
      <c r="C166" s="89"/>
      <c r="D166" s="2" t="s">
        <v>224</v>
      </c>
      <c r="E166" s="2" t="s">
        <v>225</v>
      </c>
      <c r="F166" s="2" t="s">
        <v>124</v>
      </c>
      <c r="G166" s="2" t="s">
        <v>125</v>
      </c>
      <c r="H166" s="4">
        <v>18657.82</v>
      </c>
    </row>
    <row r="167" spans="1:8" ht="48">
      <c r="A167" s="2" t="s">
        <v>93</v>
      </c>
      <c r="B167" s="88" t="s">
        <v>14</v>
      </c>
      <c r="C167" s="89"/>
      <c r="D167" s="2" t="s">
        <v>224</v>
      </c>
      <c r="E167" s="2" t="s">
        <v>225</v>
      </c>
      <c r="F167" s="2" t="s">
        <v>128</v>
      </c>
      <c r="G167" s="2" t="s">
        <v>129</v>
      </c>
      <c r="H167" s="4">
        <v>111389.87</v>
      </c>
    </row>
    <row r="168" spans="1:8" ht="36">
      <c r="A168" s="2" t="s">
        <v>93</v>
      </c>
      <c r="B168" s="88" t="s">
        <v>14</v>
      </c>
      <c r="C168" s="89"/>
      <c r="D168" s="2" t="s">
        <v>224</v>
      </c>
      <c r="E168" s="2" t="s">
        <v>225</v>
      </c>
      <c r="F168" s="2" t="s">
        <v>130</v>
      </c>
      <c r="G168" s="2" t="s">
        <v>131</v>
      </c>
      <c r="H168" s="4">
        <v>4460.66</v>
      </c>
    </row>
    <row r="169" spans="1:8" ht="36">
      <c r="A169" s="2" t="s">
        <v>93</v>
      </c>
      <c r="B169" s="88" t="s">
        <v>14</v>
      </c>
      <c r="C169" s="89"/>
      <c r="D169" s="2" t="s">
        <v>224</v>
      </c>
      <c r="E169" s="2" t="s">
        <v>225</v>
      </c>
      <c r="F169" s="2" t="s">
        <v>190</v>
      </c>
      <c r="G169" s="2" t="s">
        <v>191</v>
      </c>
      <c r="H169" s="4">
        <v>254331.89</v>
      </c>
    </row>
    <row r="170" spans="1:8" ht="36">
      <c r="A170" s="2" t="s">
        <v>93</v>
      </c>
      <c r="B170" s="88" t="s">
        <v>14</v>
      </c>
      <c r="C170" s="89"/>
      <c r="D170" s="2" t="s">
        <v>224</v>
      </c>
      <c r="E170" s="2" t="s">
        <v>225</v>
      </c>
      <c r="F170" s="2" t="s">
        <v>234</v>
      </c>
      <c r="G170" s="2" t="s">
        <v>235</v>
      </c>
      <c r="H170" s="4">
        <v>19400.57</v>
      </c>
    </row>
    <row r="171" spans="1:8" ht="36">
      <c r="A171" s="2" t="s">
        <v>93</v>
      </c>
      <c r="B171" s="88" t="s">
        <v>14</v>
      </c>
      <c r="C171" s="89"/>
      <c r="D171" s="2" t="s">
        <v>224</v>
      </c>
      <c r="E171" s="2" t="s">
        <v>225</v>
      </c>
      <c r="F171" s="2" t="s">
        <v>236</v>
      </c>
      <c r="G171" s="2" t="s">
        <v>237</v>
      </c>
      <c r="H171" s="4">
        <v>3196.3</v>
      </c>
    </row>
    <row r="172" spans="1:8" ht="36">
      <c r="A172" s="2" t="s">
        <v>93</v>
      </c>
      <c r="B172" s="88" t="s">
        <v>14</v>
      </c>
      <c r="C172" s="89"/>
      <c r="D172" s="2" t="s">
        <v>224</v>
      </c>
      <c r="E172" s="2" t="s">
        <v>225</v>
      </c>
      <c r="F172" s="2" t="s">
        <v>132</v>
      </c>
      <c r="G172" s="2" t="s">
        <v>133</v>
      </c>
      <c r="H172" s="4">
        <v>1848.89</v>
      </c>
    </row>
    <row r="173" spans="1:8" ht="36">
      <c r="A173" s="2" t="s">
        <v>93</v>
      </c>
      <c r="B173" s="88" t="s">
        <v>14</v>
      </c>
      <c r="C173" s="89"/>
      <c r="D173" s="2" t="s">
        <v>224</v>
      </c>
      <c r="E173" s="2" t="s">
        <v>225</v>
      </c>
      <c r="F173" s="2" t="s">
        <v>140</v>
      </c>
      <c r="G173" s="2" t="s">
        <v>141</v>
      </c>
      <c r="H173" s="4">
        <v>2250</v>
      </c>
    </row>
    <row r="174" spans="1:8" ht="36">
      <c r="A174" s="2" t="s">
        <v>93</v>
      </c>
      <c r="B174" s="88" t="s">
        <v>14</v>
      </c>
      <c r="C174" s="89"/>
      <c r="D174" s="2" t="s">
        <v>224</v>
      </c>
      <c r="E174" s="2" t="s">
        <v>225</v>
      </c>
      <c r="F174" s="2" t="s">
        <v>148</v>
      </c>
      <c r="G174" s="2" t="s">
        <v>149</v>
      </c>
      <c r="H174" s="4">
        <v>58887.75</v>
      </c>
    </row>
    <row r="175" spans="1:8" ht="36">
      <c r="A175" s="2" t="s">
        <v>93</v>
      </c>
      <c r="B175" s="88" t="s">
        <v>14</v>
      </c>
      <c r="C175" s="89"/>
      <c r="D175" s="2" t="s">
        <v>224</v>
      </c>
      <c r="E175" s="2" t="s">
        <v>225</v>
      </c>
      <c r="F175" s="2" t="s">
        <v>150</v>
      </c>
      <c r="G175" s="2" t="s">
        <v>151</v>
      </c>
      <c r="H175" s="4">
        <v>81287</v>
      </c>
    </row>
    <row r="176" spans="1:8" ht="36">
      <c r="A176" s="2" t="s">
        <v>93</v>
      </c>
      <c r="B176" s="88" t="s">
        <v>14</v>
      </c>
      <c r="C176" s="89"/>
      <c r="D176" s="2" t="s">
        <v>224</v>
      </c>
      <c r="E176" s="2" t="s">
        <v>225</v>
      </c>
      <c r="F176" s="2" t="s">
        <v>238</v>
      </c>
      <c r="G176" s="2" t="s">
        <v>239</v>
      </c>
      <c r="H176" s="4">
        <v>1622</v>
      </c>
    </row>
    <row r="177" spans="1:8" ht="36">
      <c r="A177" s="2" t="s">
        <v>93</v>
      </c>
      <c r="B177" s="88" t="s">
        <v>14</v>
      </c>
      <c r="C177" s="89"/>
      <c r="D177" s="2" t="s">
        <v>240</v>
      </c>
      <c r="E177" s="2" t="s">
        <v>241</v>
      </c>
      <c r="F177" s="2" t="s">
        <v>96</v>
      </c>
      <c r="G177" s="2" t="s">
        <v>97</v>
      </c>
      <c r="H177" s="4">
        <v>7483534</v>
      </c>
    </row>
    <row r="178" spans="1:8" ht="36">
      <c r="A178" s="2" t="s">
        <v>93</v>
      </c>
      <c r="B178" s="88" t="s">
        <v>14</v>
      </c>
      <c r="C178" s="89"/>
      <c r="D178" s="2" t="s">
        <v>240</v>
      </c>
      <c r="E178" s="2" t="s">
        <v>241</v>
      </c>
      <c r="F178" s="2" t="s">
        <v>226</v>
      </c>
      <c r="G178" s="2" t="s">
        <v>227</v>
      </c>
      <c r="H178" s="4">
        <v>1167957</v>
      </c>
    </row>
    <row r="179" spans="1:8" ht="36">
      <c r="A179" s="2" t="s">
        <v>93</v>
      </c>
      <c r="B179" s="88" t="s">
        <v>14</v>
      </c>
      <c r="C179" s="89"/>
      <c r="D179" s="2" t="s">
        <v>240</v>
      </c>
      <c r="E179" s="2" t="s">
        <v>241</v>
      </c>
      <c r="F179" s="2" t="s">
        <v>228</v>
      </c>
      <c r="G179" s="2" t="s">
        <v>229</v>
      </c>
      <c r="H179" s="4">
        <v>289649</v>
      </c>
    </row>
    <row r="180" spans="1:8" ht="36">
      <c r="A180" s="2" t="s">
        <v>93</v>
      </c>
      <c r="B180" s="88" t="s">
        <v>14</v>
      </c>
      <c r="C180" s="89"/>
      <c r="D180" s="2" t="s">
        <v>240</v>
      </c>
      <c r="E180" s="2" t="s">
        <v>241</v>
      </c>
      <c r="F180" s="2" t="s">
        <v>102</v>
      </c>
      <c r="G180" s="2" t="s">
        <v>103</v>
      </c>
      <c r="H180" s="4">
        <v>431565</v>
      </c>
    </row>
    <row r="181" spans="1:8" ht="36">
      <c r="A181" s="2" t="s">
        <v>93</v>
      </c>
      <c r="B181" s="88" t="s">
        <v>14</v>
      </c>
      <c r="C181" s="89"/>
      <c r="D181" s="2" t="s">
        <v>240</v>
      </c>
      <c r="E181" s="2" t="s">
        <v>241</v>
      </c>
      <c r="F181" s="2" t="s">
        <v>104</v>
      </c>
      <c r="G181" s="2" t="s">
        <v>105</v>
      </c>
      <c r="H181" s="4">
        <v>13096</v>
      </c>
    </row>
    <row r="182" spans="1:8" ht="36">
      <c r="A182" s="2" t="s">
        <v>93</v>
      </c>
      <c r="B182" s="88" t="s">
        <v>14</v>
      </c>
      <c r="C182" s="89"/>
      <c r="D182" s="2" t="s">
        <v>240</v>
      </c>
      <c r="E182" s="2" t="s">
        <v>241</v>
      </c>
      <c r="F182" s="2" t="s">
        <v>106</v>
      </c>
      <c r="G182" s="2" t="s">
        <v>107</v>
      </c>
      <c r="H182" s="4">
        <v>142720</v>
      </c>
    </row>
    <row r="183" spans="1:8" ht="48">
      <c r="A183" s="2" t="s">
        <v>93</v>
      </c>
      <c r="B183" s="88" t="s">
        <v>14</v>
      </c>
      <c r="C183" s="89"/>
      <c r="D183" s="2" t="s">
        <v>240</v>
      </c>
      <c r="E183" s="2" t="s">
        <v>241</v>
      </c>
      <c r="F183" s="2" t="s">
        <v>108</v>
      </c>
      <c r="G183" s="2" t="s">
        <v>109</v>
      </c>
      <c r="H183" s="4">
        <v>4385</v>
      </c>
    </row>
    <row r="184" spans="1:8" ht="36">
      <c r="A184" s="2" t="s">
        <v>93</v>
      </c>
      <c r="B184" s="88" t="s">
        <v>14</v>
      </c>
      <c r="C184" s="89"/>
      <c r="D184" s="2" t="s">
        <v>240</v>
      </c>
      <c r="E184" s="2" t="s">
        <v>241</v>
      </c>
      <c r="F184" s="2" t="s">
        <v>112</v>
      </c>
      <c r="G184" s="2" t="s">
        <v>113</v>
      </c>
      <c r="H184" s="4">
        <v>136720</v>
      </c>
    </row>
    <row r="185" spans="1:8" ht="36">
      <c r="A185" s="2" t="s">
        <v>93</v>
      </c>
      <c r="B185" s="88" t="s">
        <v>14</v>
      </c>
      <c r="C185" s="89"/>
      <c r="D185" s="2" t="s">
        <v>240</v>
      </c>
      <c r="E185" s="2" t="s">
        <v>241</v>
      </c>
      <c r="F185" s="2" t="s">
        <v>114</v>
      </c>
      <c r="G185" s="2" t="s">
        <v>115</v>
      </c>
      <c r="H185" s="4">
        <v>6669.62</v>
      </c>
    </row>
    <row r="186" spans="1:8" ht="36">
      <c r="A186" s="2" t="s">
        <v>93</v>
      </c>
      <c r="B186" s="88" t="s">
        <v>14</v>
      </c>
      <c r="C186" s="89"/>
      <c r="D186" s="2" t="s">
        <v>240</v>
      </c>
      <c r="E186" s="2" t="s">
        <v>241</v>
      </c>
      <c r="F186" s="2" t="s">
        <v>230</v>
      </c>
      <c r="G186" s="2" t="s">
        <v>231</v>
      </c>
      <c r="H186" s="4">
        <v>17926.77</v>
      </c>
    </row>
    <row r="187" spans="1:8" ht="36">
      <c r="A187" s="2" t="s">
        <v>93</v>
      </c>
      <c r="B187" s="88" t="s">
        <v>14</v>
      </c>
      <c r="C187" s="89"/>
      <c r="D187" s="2" t="s">
        <v>240</v>
      </c>
      <c r="E187" s="2" t="s">
        <v>241</v>
      </c>
      <c r="F187" s="2" t="s">
        <v>116</v>
      </c>
      <c r="G187" s="2" t="s">
        <v>117</v>
      </c>
      <c r="H187" s="4">
        <v>141583.27</v>
      </c>
    </row>
    <row r="188" spans="1:8" ht="36">
      <c r="A188" s="2" t="s">
        <v>93</v>
      </c>
      <c r="B188" s="88" t="s">
        <v>14</v>
      </c>
      <c r="C188" s="89"/>
      <c r="D188" s="2" t="s">
        <v>240</v>
      </c>
      <c r="E188" s="2" t="s">
        <v>241</v>
      </c>
      <c r="F188" s="2" t="s">
        <v>118</v>
      </c>
      <c r="G188" s="2" t="s">
        <v>119</v>
      </c>
      <c r="H188" s="4">
        <v>51536.83</v>
      </c>
    </row>
    <row r="189" spans="1:8" ht="36">
      <c r="A189" s="2" t="s">
        <v>93</v>
      </c>
      <c r="B189" s="88" t="s">
        <v>14</v>
      </c>
      <c r="C189" s="89"/>
      <c r="D189" s="2" t="s">
        <v>240</v>
      </c>
      <c r="E189" s="2" t="s">
        <v>241</v>
      </c>
      <c r="F189" s="2" t="s">
        <v>232</v>
      </c>
      <c r="G189" s="2" t="s">
        <v>233</v>
      </c>
      <c r="H189" s="4">
        <v>5250</v>
      </c>
    </row>
    <row r="190" spans="1:8" ht="36">
      <c r="A190" s="2" t="s">
        <v>93</v>
      </c>
      <c r="B190" s="88" t="s">
        <v>14</v>
      </c>
      <c r="C190" s="89"/>
      <c r="D190" s="2" t="s">
        <v>240</v>
      </c>
      <c r="E190" s="2" t="s">
        <v>241</v>
      </c>
      <c r="F190" s="2" t="s">
        <v>122</v>
      </c>
      <c r="G190" s="2" t="s">
        <v>123</v>
      </c>
      <c r="H190" s="4">
        <v>4148.5</v>
      </c>
    </row>
    <row r="191" spans="1:8" ht="36">
      <c r="A191" s="2" t="s">
        <v>93</v>
      </c>
      <c r="B191" s="88" t="s">
        <v>14</v>
      </c>
      <c r="C191" s="89"/>
      <c r="D191" s="2" t="s">
        <v>240</v>
      </c>
      <c r="E191" s="2" t="s">
        <v>241</v>
      </c>
      <c r="F191" s="2" t="s">
        <v>124</v>
      </c>
      <c r="G191" s="2" t="s">
        <v>125</v>
      </c>
      <c r="H191" s="4">
        <v>17999.94</v>
      </c>
    </row>
    <row r="192" spans="1:8" ht="48">
      <c r="A192" s="2" t="s">
        <v>93</v>
      </c>
      <c r="B192" s="88" t="s">
        <v>14</v>
      </c>
      <c r="C192" s="89"/>
      <c r="D192" s="2" t="s">
        <v>240</v>
      </c>
      <c r="E192" s="2" t="s">
        <v>241</v>
      </c>
      <c r="F192" s="2" t="s">
        <v>128</v>
      </c>
      <c r="G192" s="2" t="s">
        <v>129</v>
      </c>
      <c r="H192" s="4">
        <v>52951.54</v>
      </c>
    </row>
    <row r="193" spans="1:8" ht="36">
      <c r="A193" s="2" t="s">
        <v>93</v>
      </c>
      <c r="B193" s="88" t="s">
        <v>14</v>
      </c>
      <c r="C193" s="89"/>
      <c r="D193" s="2" t="s">
        <v>240</v>
      </c>
      <c r="E193" s="2" t="s">
        <v>241</v>
      </c>
      <c r="F193" s="2" t="s">
        <v>130</v>
      </c>
      <c r="G193" s="2" t="s">
        <v>131</v>
      </c>
      <c r="H193" s="4">
        <v>5896.94</v>
      </c>
    </row>
    <row r="194" spans="1:8" ht="36">
      <c r="A194" s="2" t="s">
        <v>93</v>
      </c>
      <c r="B194" s="88" t="s">
        <v>14</v>
      </c>
      <c r="C194" s="89"/>
      <c r="D194" s="2" t="s">
        <v>240</v>
      </c>
      <c r="E194" s="2" t="s">
        <v>241</v>
      </c>
      <c r="F194" s="2" t="s">
        <v>190</v>
      </c>
      <c r="G194" s="2" t="s">
        <v>191</v>
      </c>
      <c r="H194" s="4">
        <v>172951.86</v>
      </c>
    </row>
    <row r="195" spans="1:8" ht="36">
      <c r="A195" s="2" t="s">
        <v>93</v>
      </c>
      <c r="B195" s="88" t="s">
        <v>14</v>
      </c>
      <c r="C195" s="89"/>
      <c r="D195" s="2" t="s">
        <v>240</v>
      </c>
      <c r="E195" s="2" t="s">
        <v>241</v>
      </c>
      <c r="F195" s="2" t="s">
        <v>234</v>
      </c>
      <c r="G195" s="2" t="s">
        <v>235</v>
      </c>
      <c r="H195" s="4">
        <v>11258.38</v>
      </c>
    </row>
    <row r="196" spans="1:8" ht="36">
      <c r="A196" s="2" t="s">
        <v>93</v>
      </c>
      <c r="B196" s="88" t="s">
        <v>14</v>
      </c>
      <c r="C196" s="89"/>
      <c r="D196" s="2" t="s">
        <v>240</v>
      </c>
      <c r="E196" s="2" t="s">
        <v>241</v>
      </c>
      <c r="F196" s="2" t="s">
        <v>236</v>
      </c>
      <c r="G196" s="2" t="s">
        <v>237</v>
      </c>
      <c r="H196" s="4">
        <v>157.08</v>
      </c>
    </row>
    <row r="197" spans="1:8" ht="36">
      <c r="A197" s="2" t="s">
        <v>93</v>
      </c>
      <c r="B197" s="88" t="s">
        <v>14</v>
      </c>
      <c r="C197" s="89"/>
      <c r="D197" s="2" t="s">
        <v>240</v>
      </c>
      <c r="E197" s="2" t="s">
        <v>241</v>
      </c>
      <c r="F197" s="2" t="s">
        <v>132</v>
      </c>
      <c r="G197" s="2" t="s">
        <v>133</v>
      </c>
      <c r="H197" s="4">
        <v>2867.95</v>
      </c>
    </row>
    <row r="198" spans="1:8" ht="36">
      <c r="A198" s="2" t="s">
        <v>93</v>
      </c>
      <c r="B198" s="88" t="s">
        <v>14</v>
      </c>
      <c r="C198" s="89"/>
      <c r="D198" s="2" t="s">
        <v>240</v>
      </c>
      <c r="E198" s="2" t="s">
        <v>241</v>
      </c>
      <c r="F198" s="2" t="s">
        <v>134</v>
      </c>
      <c r="G198" s="2" t="s">
        <v>135</v>
      </c>
      <c r="H198" s="4">
        <v>42.26</v>
      </c>
    </row>
    <row r="199" spans="1:8" ht="36">
      <c r="A199" s="2" t="s">
        <v>93</v>
      </c>
      <c r="B199" s="88" t="s">
        <v>14</v>
      </c>
      <c r="C199" s="89"/>
      <c r="D199" s="2" t="s">
        <v>240</v>
      </c>
      <c r="E199" s="2" t="s">
        <v>241</v>
      </c>
      <c r="F199" s="2" t="s">
        <v>140</v>
      </c>
      <c r="G199" s="2" t="s">
        <v>141</v>
      </c>
      <c r="H199" s="4">
        <v>965</v>
      </c>
    </row>
    <row r="200" spans="1:8" ht="36">
      <c r="A200" s="2" t="s">
        <v>93</v>
      </c>
      <c r="B200" s="88" t="s">
        <v>14</v>
      </c>
      <c r="C200" s="89"/>
      <c r="D200" s="2" t="s">
        <v>240</v>
      </c>
      <c r="E200" s="2" t="s">
        <v>241</v>
      </c>
      <c r="F200" s="2" t="s">
        <v>148</v>
      </c>
      <c r="G200" s="2" t="s">
        <v>149</v>
      </c>
      <c r="H200" s="4">
        <v>98008.89</v>
      </c>
    </row>
    <row r="201" spans="1:8" ht="36">
      <c r="A201" s="2" t="s">
        <v>93</v>
      </c>
      <c r="B201" s="88" t="s">
        <v>14</v>
      </c>
      <c r="C201" s="89"/>
      <c r="D201" s="2" t="s">
        <v>240</v>
      </c>
      <c r="E201" s="2" t="s">
        <v>241</v>
      </c>
      <c r="F201" s="2" t="s">
        <v>150</v>
      </c>
      <c r="G201" s="2" t="s">
        <v>151</v>
      </c>
      <c r="H201" s="4">
        <v>109389</v>
      </c>
    </row>
    <row r="202" spans="1:8" ht="36">
      <c r="A202" s="2" t="s">
        <v>93</v>
      </c>
      <c r="B202" s="88" t="s">
        <v>14</v>
      </c>
      <c r="C202" s="89"/>
      <c r="D202" s="2" t="s">
        <v>242</v>
      </c>
      <c r="E202" s="2" t="s">
        <v>243</v>
      </c>
      <c r="F202" s="2" t="s">
        <v>96</v>
      </c>
      <c r="G202" s="2" t="s">
        <v>97</v>
      </c>
      <c r="H202" s="4">
        <v>2356343</v>
      </c>
    </row>
    <row r="203" spans="1:8" ht="36">
      <c r="A203" s="2" t="s">
        <v>93</v>
      </c>
      <c r="B203" s="88" t="s">
        <v>14</v>
      </c>
      <c r="C203" s="89"/>
      <c r="D203" s="2" t="s">
        <v>242</v>
      </c>
      <c r="E203" s="2" t="s">
        <v>243</v>
      </c>
      <c r="F203" s="2" t="s">
        <v>226</v>
      </c>
      <c r="G203" s="2" t="s">
        <v>227</v>
      </c>
      <c r="H203" s="4">
        <v>302898</v>
      </c>
    </row>
    <row r="204" spans="1:8" ht="36">
      <c r="A204" s="2" t="s">
        <v>93</v>
      </c>
      <c r="B204" s="88" t="s">
        <v>14</v>
      </c>
      <c r="C204" s="89"/>
      <c r="D204" s="2" t="s">
        <v>242</v>
      </c>
      <c r="E204" s="2" t="s">
        <v>243</v>
      </c>
      <c r="F204" s="2" t="s">
        <v>98</v>
      </c>
      <c r="G204" s="2" t="s">
        <v>99</v>
      </c>
      <c r="H204" s="4">
        <v>51166</v>
      </c>
    </row>
    <row r="205" spans="1:8" ht="36">
      <c r="A205" s="2" t="s">
        <v>93</v>
      </c>
      <c r="B205" s="88" t="s">
        <v>14</v>
      </c>
      <c r="C205" s="89"/>
      <c r="D205" s="2" t="s">
        <v>242</v>
      </c>
      <c r="E205" s="2" t="s">
        <v>243</v>
      </c>
      <c r="F205" s="2" t="s">
        <v>102</v>
      </c>
      <c r="G205" s="2" t="s">
        <v>103</v>
      </c>
      <c r="H205" s="4">
        <v>121779</v>
      </c>
    </row>
    <row r="206" spans="1:8" ht="36">
      <c r="A206" s="2" t="s">
        <v>93</v>
      </c>
      <c r="B206" s="88" t="s">
        <v>14</v>
      </c>
      <c r="C206" s="89"/>
      <c r="D206" s="2" t="s">
        <v>242</v>
      </c>
      <c r="E206" s="2" t="s">
        <v>243</v>
      </c>
      <c r="F206" s="2" t="s">
        <v>104</v>
      </c>
      <c r="G206" s="2" t="s">
        <v>105</v>
      </c>
      <c r="H206" s="4">
        <v>3616</v>
      </c>
    </row>
    <row r="207" spans="1:8" ht="36">
      <c r="A207" s="2" t="s">
        <v>93</v>
      </c>
      <c r="B207" s="88" t="s">
        <v>14</v>
      </c>
      <c r="C207" s="89"/>
      <c r="D207" s="2" t="s">
        <v>242</v>
      </c>
      <c r="E207" s="2" t="s">
        <v>243</v>
      </c>
      <c r="F207" s="2" t="s">
        <v>106</v>
      </c>
      <c r="G207" s="2" t="s">
        <v>107</v>
      </c>
      <c r="H207" s="4">
        <v>40000</v>
      </c>
    </row>
    <row r="208" spans="1:8" ht="48">
      <c r="A208" s="2" t="s">
        <v>93</v>
      </c>
      <c r="B208" s="88" t="s">
        <v>14</v>
      </c>
      <c r="C208" s="89"/>
      <c r="D208" s="2" t="s">
        <v>242</v>
      </c>
      <c r="E208" s="2" t="s">
        <v>243</v>
      </c>
      <c r="F208" s="2" t="s">
        <v>108</v>
      </c>
      <c r="G208" s="2" t="s">
        <v>109</v>
      </c>
      <c r="H208" s="4">
        <v>1207</v>
      </c>
    </row>
    <row r="209" spans="1:8" ht="36">
      <c r="A209" s="2" t="s">
        <v>93</v>
      </c>
      <c r="B209" s="88" t="s">
        <v>14</v>
      </c>
      <c r="C209" s="89"/>
      <c r="D209" s="2" t="s">
        <v>242</v>
      </c>
      <c r="E209" s="2" t="s">
        <v>243</v>
      </c>
      <c r="F209" s="2" t="s">
        <v>112</v>
      </c>
      <c r="G209" s="2" t="s">
        <v>113</v>
      </c>
      <c r="H209" s="4">
        <v>43849</v>
      </c>
    </row>
    <row r="210" spans="1:8" ht="36">
      <c r="A210" s="2" t="s">
        <v>93</v>
      </c>
      <c r="B210" s="88" t="s">
        <v>14</v>
      </c>
      <c r="C210" s="89"/>
      <c r="D210" s="2" t="s">
        <v>242</v>
      </c>
      <c r="E210" s="2" t="s">
        <v>243</v>
      </c>
      <c r="F210" s="2" t="s">
        <v>114</v>
      </c>
      <c r="G210" s="2" t="s">
        <v>115</v>
      </c>
      <c r="H210" s="4">
        <v>3875.15</v>
      </c>
    </row>
    <row r="211" spans="1:8" ht="36">
      <c r="A211" s="2" t="s">
        <v>93</v>
      </c>
      <c r="B211" s="88" t="s">
        <v>14</v>
      </c>
      <c r="C211" s="89"/>
      <c r="D211" s="2" t="s">
        <v>242</v>
      </c>
      <c r="E211" s="2" t="s">
        <v>243</v>
      </c>
      <c r="F211" s="2" t="s">
        <v>230</v>
      </c>
      <c r="G211" s="2" t="s">
        <v>231</v>
      </c>
      <c r="H211" s="4">
        <v>3610.84</v>
      </c>
    </row>
    <row r="212" spans="1:8" ht="36">
      <c r="A212" s="2" t="s">
        <v>93</v>
      </c>
      <c r="B212" s="88" t="s">
        <v>14</v>
      </c>
      <c r="C212" s="89"/>
      <c r="D212" s="2" t="s">
        <v>242</v>
      </c>
      <c r="E212" s="2" t="s">
        <v>243</v>
      </c>
      <c r="F212" s="2" t="s">
        <v>116</v>
      </c>
      <c r="G212" s="2" t="s">
        <v>117</v>
      </c>
      <c r="H212" s="4">
        <v>6486.72</v>
      </c>
    </row>
    <row r="213" spans="1:8" ht="36">
      <c r="A213" s="2" t="s">
        <v>93</v>
      </c>
      <c r="B213" s="88" t="s">
        <v>14</v>
      </c>
      <c r="C213" s="89"/>
      <c r="D213" s="2" t="s">
        <v>242</v>
      </c>
      <c r="E213" s="2" t="s">
        <v>243</v>
      </c>
      <c r="F213" s="2" t="s">
        <v>118</v>
      </c>
      <c r="G213" s="2" t="s">
        <v>119</v>
      </c>
      <c r="H213" s="4">
        <v>1410.1</v>
      </c>
    </row>
    <row r="214" spans="1:8" ht="36">
      <c r="A214" s="2" t="s">
        <v>93</v>
      </c>
      <c r="B214" s="88" t="s">
        <v>14</v>
      </c>
      <c r="C214" s="89"/>
      <c r="D214" s="2" t="s">
        <v>242</v>
      </c>
      <c r="E214" s="2" t="s">
        <v>243</v>
      </c>
      <c r="F214" s="2" t="s">
        <v>232</v>
      </c>
      <c r="G214" s="2" t="s">
        <v>233</v>
      </c>
      <c r="H214" s="4">
        <v>13500</v>
      </c>
    </row>
    <row r="215" spans="1:8" ht="36">
      <c r="A215" s="2" t="s">
        <v>93</v>
      </c>
      <c r="B215" s="88" t="s">
        <v>14</v>
      </c>
      <c r="C215" s="89"/>
      <c r="D215" s="2" t="s">
        <v>242</v>
      </c>
      <c r="E215" s="2" t="s">
        <v>243</v>
      </c>
      <c r="F215" s="2" t="s">
        <v>122</v>
      </c>
      <c r="G215" s="2" t="s">
        <v>123</v>
      </c>
      <c r="H215" s="4">
        <v>2736</v>
      </c>
    </row>
    <row r="216" spans="1:8" ht="36">
      <c r="A216" s="2" t="s">
        <v>93</v>
      </c>
      <c r="B216" s="88" t="s">
        <v>14</v>
      </c>
      <c r="C216" s="89"/>
      <c r="D216" s="2" t="s">
        <v>242</v>
      </c>
      <c r="E216" s="2" t="s">
        <v>243</v>
      </c>
      <c r="F216" s="2" t="s">
        <v>124</v>
      </c>
      <c r="G216" s="2" t="s">
        <v>125</v>
      </c>
      <c r="H216" s="4">
        <v>26442.13</v>
      </c>
    </row>
    <row r="217" spans="1:8" ht="48">
      <c r="A217" s="2" t="s">
        <v>93</v>
      </c>
      <c r="B217" s="88" t="s">
        <v>14</v>
      </c>
      <c r="C217" s="89"/>
      <c r="D217" s="2" t="s">
        <v>242</v>
      </c>
      <c r="E217" s="2" t="s">
        <v>243</v>
      </c>
      <c r="F217" s="2" t="s">
        <v>128</v>
      </c>
      <c r="G217" s="2" t="s">
        <v>129</v>
      </c>
      <c r="H217" s="4">
        <v>59897.89</v>
      </c>
    </row>
    <row r="218" spans="1:8" ht="36">
      <c r="A218" s="2" t="s">
        <v>93</v>
      </c>
      <c r="B218" s="88" t="s">
        <v>14</v>
      </c>
      <c r="C218" s="89"/>
      <c r="D218" s="2" t="s">
        <v>242</v>
      </c>
      <c r="E218" s="2" t="s">
        <v>243</v>
      </c>
      <c r="F218" s="2" t="s">
        <v>130</v>
      </c>
      <c r="G218" s="2" t="s">
        <v>131</v>
      </c>
      <c r="H218" s="4">
        <v>1233.74</v>
      </c>
    </row>
    <row r="219" spans="1:8" ht="36">
      <c r="A219" s="2" t="s">
        <v>93</v>
      </c>
      <c r="B219" s="88" t="s">
        <v>14</v>
      </c>
      <c r="C219" s="89"/>
      <c r="D219" s="2" t="s">
        <v>242</v>
      </c>
      <c r="E219" s="2" t="s">
        <v>243</v>
      </c>
      <c r="F219" s="2" t="s">
        <v>132</v>
      </c>
      <c r="G219" s="2" t="s">
        <v>133</v>
      </c>
      <c r="H219" s="4">
        <v>5942.72</v>
      </c>
    </row>
    <row r="220" spans="1:8" ht="36">
      <c r="A220" s="2" t="s">
        <v>93</v>
      </c>
      <c r="B220" s="88" t="s">
        <v>14</v>
      </c>
      <c r="C220" s="89"/>
      <c r="D220" s="2" t="s">
        <v>242</v>
      </c>
      <c r="E220" s="2" t="s">
        <v>243</v>
      </c>
      <c r="F220" s="2" t="s">
        <v>134</v>
      </c>
      <c r="G220" s="2" t="s">
        <v>135</v>
      </c>
      <c r="H220" s="4">
        <v>263.2</v>
      </c>
    </row>
    <row r="221" spans="1:8" ht="36">
      <c r="A221" s="2" t="s">
        <v>93</v>
      </c>
      <c r="B221" s="88" t="s">
        <v>14</v>
      </c>
      <c r="C221" s="89"/>
      <c r="D221" s="2" t="s">
        <v>242</v>
      </c>
      <c r="E221" s="2" t="s">
        <v>243</v>
      </c>
      <c r="F221" s="2" t="s">
        <v>140</v>
      </c>
      <c r="G221" s="2" t="s">
        <v>141</v>
      </c>
      <c r="H221" s="4">
        <v>1660</v>
      </c>
    </row>
    <row r="222" spans="1:8" ht="36">
      <c r="A222" s="2" t="s">
        <v>93</v>
      </c>
      <c r="B222" s="88" t="s">
        <v>14</v>
      </c>
      <c r="C222" s="89"/>
      <c r="D222" s="2" t="s">
        <v>242</v>
      </c>
      <c r="E222" s="2" t="s">
        <v>243</v>
      </c>
      <c r="F222" s="2" t="s">
        <v>148</v>
      </c>
      <c r="G222" s="2" t="s">
        <v>149</v>
      </c>
      <c r="H222" s="4">
        <v>7610.34</v>
      </c>
    </row>
    <row r="223" spans="1:8" ht="36">
      <c r="A223" s="2" t="s">
        <v>93</v>
      </c>
      <c r="B223" s="88" t="s">
        <v>14</v>
      </c>
      <c r="C223" s="89"/>
      <c r="D223" s="2" t="s">
        <v>242</v>
      </c>
      <c r="E223" s="2" t="s">
        <v>243</v>
      </c>
      <c r="F223" s="2" t="s">
        <v>192</v>
      </c>
      <c r="G223" s="2" t="s">
        <v>193</v>
      </c>
      <c r="H223" s="4">
        <v>21626837.75</v>
      </c>
    </row>
    <row r="224" spans="1:8" ht="36">
      <c r="A224" s="2" t="s">
        <v>93</v>
      </c>
      <c r="B224" s="88" t="s">
        <v>14</v>
      </c>
      <c r="C224" s="89"/>
      <c r="D224" s="2" t="s">
        <v>242</v>
      </c>
      <c r="E224" s="2" t="s">
        <v>243</v>
      </c>
      <c r="F224" s="2" t="s">
        <v>244</v>
      </c>
      <c r="G224" s="2" t="s">
        <v>245</v>
      </c>
      <c r="H224" s="4">
        <v>200000</v>
      </c>
    </row>
    <row r="225" spans="1:8" ht="36">
      <c r="A225" s="2" t="s">
        <v>93</v>
      </c>
      <c r="B225" s="88" t="s">
        <v>14</v>
      </c>
      <c r="C225" s="89"/>
      <c r="D225" s="2" t="s">
        <v>242</v>
      </c>
      <c r="E225" s="2" t="s">
        <v>243</v>
      </c>
      <c r="F225" s="2" t="s">
        <v>150</v>
      </c>
      <c r="G225" s="2" t="s">
        <v>151</v>
      </c>
      <c r="H225" s="4">
        <v>9680</v>
      </c>
    </row>
    <row r="226" spans="1:8" ht="48">
      <c r="A226" s="2" t="s">
        <v>93</v>
      </c>
      <c r="B226" s="88" t="s">
        <v>14</v>
      </c>
      <c r="C226" s="89"/>
      <c r="D226" s="2" t="s">
        <v>246</v>
      </c>
      <c r="E226" s="2" t="s">
        <v>247</v>
      </c>
      <c r="F226" s="2" t="s">
        <v>128</v>
      </c>
      <c r="G226" s="2" t="s">
        <v>129</v>
      </c>
      <c r="H226" s="4">
        <v>201874.81</v>
      </c>
    </row>
    <row r="227" spans="1:8" ht="72">
      <c r="A227" s="2" t="s">
        <v>93</v>
      </c>
      <c r="B227" s="88" t="s">
        <v>14</v>
      </c>
      <c r="C227" s="89"/>
      <c r="D227" s="2" t="s">
        <v>246</v>
      </c>
      <c r="E227" s="2" t="s">
        <v>247</v>
      </c>
      <c r="F227" s="2" t="s">
        <v>158</v>
      </c>
      <c r="G227" s="2" t="s">
        <v>159</v>
      </c>
      <c r="H227" s="4">
        <v>-35.07</v>
      </c>
    </row>
    <row r="228" spans="1:8" ht="36">
      <c r="A228" s="2" t="s">
        <v>93</v>
      </c>
      <c r="B228" s="88" t="s">
        <v>14</v>
      </c>
      <c r="C228" s="89"/>
      <c r="D228" s="2" t="s">
        <v>248</v>
      </c>
      <c r="E228" s="2" t="s">
        <v>249</v>
      </c>
      <c r="F228" s="2" t="s">
        <v>122</v>
      </c>
      <c r="G228" s="2" t="s">
        <v>123</v>
      </c>
      <c r="H228" s="4">
        <v>466.98</v>
      </c>
    </row>
    <row r="229" spans="1:8" ht="36">
      <c r="A229" s="2" t="s">
        <v>93</v>
      </c>
      <c r="B229" s="88" t="s">
        <v>14</v>
      </c>
      <c r="C229" s="89"/>
      <c r="D229" s="2" t="s">
        <v>248</v>
      </c>
      <c r="E229" s="2" t="s">
        <v>249</v>
      </c>
      <c r="F229" s="2" t="s">
        <v>244</v>
      </c>
      <c r="G229" s="2" t="s">
        <v>245</v>
      </c>
      <c r="H229" s="4">
        <v>200000</v>
      </c>
    </row>
    <row r="230" spans="1:8" ht="36">
      <c r="A230" s="2" t="s">
        <v>93</v>
      </c>
      <c r="B230" s="88" t="s">
        <v>14</v>
      </c>
      <c r="C230" s="89"/>
      <c r="D230" s="2" t="s">
        <v>250</v>
      </c>
      <c r="E230" s="2" t="s">
        <v>251</v>
      </c>
      <c r="F230" s="2" t="s">
        <v>162</v>
      </c>
      <c r="G230" s="2" t="s">
        <v>163</v>
      </c>
      <c r="H230" s="4">
        <v>146200</v>
      </c>
    </row>
    <row r="231" spans="1:8" ht="36">
      <c r="A231" s="2" t="s">
        <v>93</v>
      </c>
      <c r="B231" s="88" t="s">
        <v>14</v>
      </c>
      <c r="C231" s="89"/>
      <c r="D231" s="2" t="s">
        <v>252</v>
      </c>
      <c r="E231" s="2" t="s">
        <v>253</v>
      </c>
      <c r="F231" s="2" t="s">
        <v>96</v>
      </c>
      <c r="G231" s="2" t="s">
        <v>97</v>
      </c>
      <c r="H231" s="4">
        <v>408863</v>
      </c>
    </row>
    <row r="232" spans="1:8" ht="36">
      <c r="A232" s="2" t="s">
        <v>93</v>
      </c>
      <c r="B232" s="88" t="s">
        <v>14</v>
      </c>
      <c r="C232" s="89"/>
      <c r="D232" s="2" t="s">
        <v>252</v>
      </c>
      <c r="E232" s="2" t="s">
        <v>253</v>
      </c>
      <c r="F232" s="2" t="s">
        <v>100</v>
      </c>
      <c r="G232" s="2" t="s">
        <v>101</v>
      </c>
      <c r="H232" s="4">
        <v>34</v>
      </c>
    </row>
    <row r="233" spans="1:8" ht="36">
      <c r="A233" s="2" t="s">
        <v>93</v>
      </c>
      <c r="B233" s="88" t="s">
        <v>14</v>
      </c>
      <c r="C233" s="89"/>
      <c r="D233" s="2" t="s">
        <v>252</v>
      </c>
      <c r="E233" s="2" t="s">
        <v>253</v>
      </c>
      <c r="F233" s="2" t="s">
        <v>102</v>
      </c>
      <c r="G233" s="2" t="s">
        <v>103</v>
      </c>
      <c r="H233" s="4">
        <v>17851</v>
      </c>
    </row>
    <row r="234" spans="1:8" ht="36">
      <c r="A234" s="2" t="s">
        <v>93</v>
      </c>
      <c r="B234" s="88" t="s">
        <v>14</v>
      </c>
      <c r="C234" s="89"/>
      <c r="D234" s="2" t="s">
        <v>252</v>
      </c>
      <c r="E234" s="2" t="s">
        <v>253</v>
      </c>
      <c r="F234" s="2" t="s">
        <v>104</v>
      </c>
      <c r="G234" s="2" t="s">
        <v>105</v>
      </c>
      <c r="H234" s="4">
        <v>525</v>
      </c>
    </row>
    <row r="235" spans="1:8" ht="36">
      <c r="A235" s="2" t="s">
        <v>93</v>
      </c>
      <c r="B235" s="88" t="s">
        <v>14</v>
      </c>
      <c r="C235" s="89"/>
      <c r="D235" s="2" t="s">
        <v>252</v>
      </c>
      <c r="E235" s="2" t="s">
        <v>253</v>
      </c>
      <c r="F235" s="2" t="s">
        <v>106</v>
      </c>
      <c r="G235" s="2" t="s">
        <v>107</v>
      </c>
      <c r="H235" s="4">
        <v>5874</v>
      </c>
    </row>
    <row r="236" spans="1:8" ht="48">
      <c r="A236" s="2" t="s">
        <v>93</v>
      </c>
      <c r="B236" s="88" t="s">
        <v>14</v>
      </c>
      <c r="C236" s="89"/>
      <c r="D236" s="2" t="s">
        <v>252</v>
      </c>
      <c r="E236" s="2" t="s">
        <v>253</v>
      </c>
      <c r="F236" s="2" t="s">
        <v>108</v>
      </c>
      <c r="G236" s="2" t="s">
        <v>109</v>
      </c>
      <c r="H236" s="4">
        <v>170</v>
      </c>
    </row>
    <row r="237" spans="1:8" ht="36">
      <c r="A237" s="2" t="s">
        <v>93</v>
      </c>
      <c r="B237" s="88" t="s">
        <v>14</v>
      </c>
      <c r="C237" s="89"/>
      <c r="D237" s="2" t="s">
        <v>252</v>
      </c>
      <c r="E237" s="2" t="s">
        <v>253</v>
      </c>
      <c r="F237" s="2" t="s">
        <v>112</v>
      </c>
      <c r="G237" s="2" t="s">
        <v>113</v>
      </c>
      <c r="H237" s="4">
        <v>6669</v>
      </c>
    </row>
    <row r="238" spans="1:8" ht="36">
      <c r="A238" s="2" t="s">
        <v>93</v>
      </c>
      <c r="B238" s="88" t="s">
        <v>14</v>
      </c>
      <c r="C238" s="89"/>
      <c r="D238" s="2" t="s">
        <v>252</v>
      </c>
      <c r="E238" s="2" t="s">
        <v>253</v>
      </c>
      <c r="F238" s="2" t="s">
        <v>114</v>
      </c>
      <c r="G238" s="2" t="s">
        <v>115</v>
      </c>
      <c r="H238" s="4">
        <v>821.1</v>
      </c>
    </row>
    <row r="239" spans="1:8" ht="36">
      <c r="A239" s="2" t="s">
        <v>93</v>
      </c>
      <c r="B239" s="88" t="s">
        <v>14</v>
      </c>
      <c r="C239" s="89"/>
      <c r="D239" s="2" t="s">
        <v>252</v>
      </c>
      <c r="E239" s="2" t="s">
        <v>253</v>
      </c>
      <c r="F239" s="2" t="s">
        <v>116</v>
      </c>
      <c r="G239" s="2" t="s">
        <v>117</v>
      </c>
      <c r="H239" s="4">
        <v>6195.75</v>
      </c>
    </row>
    <row r="240" spans="1:8" ht="36">
      <c r="A240" s="2" t="s">
        <v>93</v>
      </c>
      <c r="B240" s="88" t="s">
        <v>14</v>
      </c>
      <c r="C240" s="89"/>
      <c r="D240" s="2" t="s">
        <v>252</v>
      </c>
      <c r="E240" s="2" t="s">
        <v>253</v>
      </c>
      <c r="F240" s="2" t="s">
        <v>118</v>
      </c>
      <c r="G240" s="2" t="s">
        <v>119</v>
      </c>
      <c r="H240" s="4">
        <v>2814.94</v>
      </c>
    </row>
    <row r="241" spans="1:8" ht="36">
      <c r="A241" s="2" t="s">
        <v>93</v>
      </c>
      <c r="B241" s="88" t="s">
        <v>14</v>
      </c>
      <c r="C241" s="89"/>
      <c r="D241" s="2" t="s">
        <v>252</v>
      </c>
      <c r="E241" s="2" t="s">
        <v>253</v>
      </c>
      <c r="F241" s="2" t="s">
        <v>120</v>
      </c>
      <c r="G241" s="2" t="s">
        <v>121</v>
      </c>
      <c r="H241" s="4">
        <v>2804.77</v>
      </c>
    </row>
    <row r="242" spans="1:8" ht="36">
      <c r="A242" s="2" t="s">
        <v>93</v>
      </c>
      <c r="B242" s="88" t="s">
        <v>14</v>
      </c>
      <c r="C242" s="89"/>
      <c r="D242" s="2" t="s">
        <v>252</v>
      </c>
      <c r="E242" s="2" t="s">
        <v>253</v>
      </c>
      <c r="F242" s="2" t="s">
        <v>124</v>
      </c>
      <c r="G242" s="2" t="s">
        <v>125</v>
      </c>
      <c r="H242" s="4">
        <v>5261.13</v>
      </c>
    </row>
    <row r="243" spans="1:8" ht="48">
      <c r="A243" s="2" t="s">
        <v>93</v>
      </c>
      <c r="B243" s="88" t="s">
        <v>14</v>
      </c>
      <c r="C243" s="89"/>
      <c r="D243" s="2" t="s">
        <v>252</v>
      </c>
      <c r="E243" s="2" t="s">
        <v>253</v>
      </c>
      <c r="F243" s="2" t="s">
        <v>128</v>
      </c>
      <c r="G243" s="2" t="s">
        <v>129</v>
      </c>
      <c r="H243" s="4">
        <v>5803.43</v>
      </c>
    </row>
    <row r="244" spans="1:8" ht="36">
      <c r="A244" s="2" t="s">
        <v>93</v>
      </c>
      <c r="B244" s="88" t="s">
        <v>14</v>
      </c>
      <c r="C244" s="89"/>
      <c r="D244" s="2" t="s">
        <v>252</v>
      </c>
      <c r="E244" s="2" t="s">
        <v>253</v>
      </c>
      <c r="F244" s="2" t="s">
        <v>130</v>
      </c>
      <c r="G244" s="2" t="s">
        <v>131</v>
      </c>
      <c r="H244" s="4">
        <v>2555374.08</v>
      </c>
    </row>
    <row r="245" spans="1:8" ht="36">
      <c r="A245" s="2" t="s">
        <v>93</v>
      </c>
      <c r="B245" s="88" t="s">
        <v>14</v>
      </c>
      <c r="C245" s="89"/>
      <c r="D245" s="2" t="s">
        <v>252</v>
      </c>
      <c r="E245" s="2" t="s">
        <v>253</v>
      </c>
      <c r="F245" s="2" t="s">
        <v>202</v>
      </c>
      <c r="G245" s="2" t="s">
        <v>203</v>
      </c>
      <c r="H245" s="4">
        <v>440</v>
      </c>
    </row>
    <row r="246" spans="1:8" ht="36">
      <c r="A246" s="2" t="s">
        <v>93</v>
      </c>
      <c r="B246" s="88" t="s">
        <v>14</v>
      </c>
      <c r="C246" s="89"/>
      <c r="D246" s="2" t="s">
        <v>252</v>
      </c>
      <c r="E246" s="2" t="s">
        <v>253</v>
      </c>
      <c r="F246" s="2" t="s">
        <v>254</v>
      </c>
      <c r="G246" s="2" t="s">
        <v>255</v>
      </c>
      <c r="H246" s="4">
        <v>13159.63</v>
      </c>
    </row>
    <row r="247" spans="1:8" ht="36">
      <c r="A247" s="2" t="s">
        <v>93</v>
      </c>
      <c r="B247" s="88" t="s">
        <v>14</v>
      </c>
      <c r="C247" s="89"/>
      <c r="D247" s="2" t="s">
        <v>252</v>
      </c>
      <c r="E247" s="2" t="s">
        <v>253</v>
      </c>
      <c r="F247" s="2" t="s">
        <v>152</v>
      </c>
      <c r="G247" s="2" t="s">
        <v>153</v>
      </c>
      <c r="H247" s="4">
        <v>327528.99</v>
      </c>
    </row>
    <row r="248" spans="1:8" ht="72">
      <c r="A248" s="2" t="s">
        <v>93</v>
      </c>
      <c r="B248" s="88" t="s">
        <v>14</v>
      </c>
      <c r="C248" s="89"/>
      <c r="D248" s="2" t="s">
        <v>256</v>
      </c>
      <c r="E248" s="2" t="s">
        <v>257</v>
      </c>
      <c r="F248" s="2" t="s">
        <v>258</v>
      </c>
      <c r="G248" s="2" t="s">
        <v>259</v>
      </c>
      <c r="H248" s="4">
        <v>-1376755.08</v>
      </c>
    </row>
    <row r="249" spans="1:11" ht="36">
      <c r="A249" s="2" t="s">
        <v>93</v>
      </c>
      <c r="B249" s="88" t="s">
        <v>14</v>
      </c>
      <c r="C249" s="89"/>
      <c r="D249" s="2" t="s">
        <v>260</v>
      </c>
      <c r="E249" s="2" t="s">
        <v>261</v>
      </c>
      <c r="F249" s="2" t="s">
        <v>162</v>
      </c>
      <c r="G249" s="2" t="s">
        <v>163</v>
      </c>
      <c r="H249" s="4">
        <v>688600</v>
      </c>
      <c r="J249" s="8">
        <f>SUM(H49:H249)</f>
        <v>72857057.02</v>
      </c>
      <c r="K249" s="9" t="s">
        <v>299</v>
      </c>
    </row>
    <row r="250" spans="1:11" ht="72">
      <c r="A250" s="2" t="s">
        <v>93</v>
      </c>
      <c r="B250" s="88" t="s">
        <v>53</v>
      </c>
      <c r="C250" s="89"/>
      <c r="D250" s="2" t="s">
        <v>256</v>
      </c>
      <c r="E250" s="2" t="s">
        <v>257</v>
      </c>
      <c r="F250" s="2" t="s">
        <v>258</v>
      </c>
      <c r="G250" s="2" t="s">
        <v>259</v>
      </c>
      <c r="H250" s="4">
        <v>-1084487.07</v>
      </c>
      <c r="J250" s="8">
        <f>H250</f>
        <v>-1084487.07</v>
      </c>
      <c r="K250" s="9" t="s">
        <v>300</v>
      </c>
    </row>
    <row r="251" spans="1:8" ht="36">
      <c r="A251" s="2" t="s">
        <v>93</v>
      </c>
      <c r="B251" s="88" t="s">
        <v>56</v>
      </c>
      <c r="C251" s="89"/>
      <c r="D251" s="2" t="s">
        <v>188</v>
      </c>
      <c r="E251" s="2" t="s">
        <v>189</v>
      </c>
      <c r="F251" s="2" t="s">
        <v>96</v>
      </c>
      <c r="G251" s="2" t="s">
        <v>97</v>
      </c>
      <c r="H251" s="4">
        <v>141941</v>
      </c>
    </row>
    <row r="252" spans="1:8" ht="36">
      <c r="A252" s="2" t="s">
        <v>93</v>
      </c>
      <c r="B252" s="88" t="s">
        <v>56</v>
      </c>
      <c r="C252" s="89"/>
      <c r="D252" s="2" t="s">
        <v>188</v>
      </c>
      <c r="E252" s="2" t="s">
        <v>189</v>
      </c>
      <c r="F252" s="2" t="s">
        <v>228</v>
      </c>
      <c r="G252" s="2" t="s">
        <v>229</v>
      </c>
      <c r="H252" s="4">
        <v>5025</v>
      </c>
    </row>
    <row r="253" spans="1:8" ht="36">
      <c r="A253" s="2" t="s">
        <v>93</v>
      </c>
      <c r="B253" s="88" t="s">
        <v>56</v>
      </c>
      <c r="C253" s="89"/>
      <c r="D253" s="2" t="s">
        <v>188</v>
      </c>
      <c r="E253" s="2" t="s">
        <v>189</v>
      </c>
      <c r="F253" s="2" t="s">
        <v>262</v>
      </c>
      <c r="G253" s="2" t="s">
        <v>263</v>
      </c>
      <c r="H253" s="4">
        <v>25940</v>
      </c>
    </row>
    <row r="254" spans="1:8" ht="36">
      <c r="A254" s="2" t="s">
        <v>93</v>
      </c>
      <c r="B254" s="88" t="s">
        <v>56</v>
      </c>
      <c r="C254" s="89"/>
      <c r="D254" s="2" t="s">
        <v>188</v>
      </c>
      <c r="E254" s="2" t="s">
        <v>189</v>
      </c>
      <c r="F254" s="2" t="s">
        <v>264</v>
      </c>
      <c r="G254" s="2" t="s">
        <v>265</v>
      </c>
      <c r="H254" s="4">
        <v>4623</v>
      </c>
    </row>
    <row r="255" spans="1:8" ht="36">
      <c r="A255" s="2" t="s">
        <v>93</v>
      </c>
      <c r="B255" s="88" t="s">
        <v>56</v>
      </c>
      <c r="C255" s="89"/>
      <c r="D255" s="2" t="s">
        <v>188</v>
      </c>
      <c r="E255" s="2" t="s">
        <v>189</v>
      </c>
      <c r="F255" s="2" t="s">
        <v>102</v>
      </c>
      <c r="G255" s="2" t="s">
        <v>103</v>
      </c>
      <c r="H255" s="4">
        <v>7935</v>
      </c>
    </row>
    <row r="256" spans="1:8" ht="36">
      <c r="A256" s="2" t="s">
        <v>93</v>
      </c>
      <c r="B256" s="88" t="s">
        <v>56</v>
      </c>
      <c r="C256" s="89"/>
      <c r="D256" s="2" t="s">
        <v>188</v>
      </c>
      <c r="E256" s="2" t="s">
        <v>189</v>
      </c>
      <c r="F256" s="2" t="s">
        <v>104</v>
      </c>
      <c r="G256" s="2" t="s">
        <v>105</v>
      </c>
      <c r="H256" s="4">
        <v>242</v>
      </c>
    </row>
    <row r="257" spans="1:8" ht="36">
      <c r="A257" s="2" t="s">
        <v>93</v>
      </c>
      <c r="B257" s="88" t="s">
        <v>56</v>
      </c>
      <c r="C257" s="89"/>
      <c r="D257" s="2" t="s">
        <v>188</v>
      </c>
      <c r="E257" s="2" t="s">
        <v>189</v>
      </c>
      <c r="F257" s="2" t="s">
        <v>106</v>
      </c>
      <c r="G257" s="2" t="s">
        <v>107</v>
      </c>
      <c r="H257" s="4">
        <v>2611</v>
      </c>
    </row>
    <row r="258" spans="1:8" ht="48">
      <c r="A258" s="2" t="s">
        <v>93</v>
      </c>
      <c r="B258" s="88" t="s">
        <v>56</v>
      </c>
      <c r="C258" s="89"/>
      <c r="D258" s="2" t="s">
        <v>188</v>
      </c>
      <c r="E258" s="2" t="s">
        <v>189</v>
      </c>
      <c r="F258" s="2" t="s">
        <v>108</v>
      </c>
      <c r="G258" s="2" t="s">
        <v>109</v>
      </c>
      <c r="H258" s="4">
        <v>80</v>
      </c>
    </row>
    <row r="259" spans="1:8" ht="36">
      <c r="A259" s="2" t="s">
        <v>93</v>
      </c>
      <c r="B259" s="88" t="s">
        <v>56</v>
      </c>
      <c r="C259" s="89"/>
      <c r="D259" s="2" t="s">
        <v>188</v>
      </c>
      <c r="E259" s="2" t="s">
        <v>189</v>
      </c>
      <c r="F259" s="2" t="s">
        <v>110</v>
      </c>
      <c r="G259" s="2" t="s">
        <v>111</v>
      </c>
      <c r="H259" s="4">
        <v>237</v>
      </c>
    </row>
    <row r="260" spans="1:8" ht="36">
      <c r="A260" s="2" t="s">
        <v>93</v>
      </c>
      <c r="B260" s="88" t="s">
        <v>56</v>
      </c>
      <c r="C260" s="89"/>
      <c r="D260" s="2" t="s">
        <v>188</v>
      </c>
      <c r="E260" s="2" t="s">
        <v>189</v>
      </c>
      <c r="F260" s="2" t="s">
        <v>112</v>
      </c>
      <c r="G260" s="2" t="s">
        <v>113</v>
      </c>
      <c r="H260" s="4">
        <v>2864</v>
      </c>
    </row>
    <row r="261" spans="1:8" ht="36">
      <c r="A261" s="2" t="s">
        <v>93</v>
      </c>
      <c r="B261" s="88" t="s">
        <v>56</v>
      </c>
      <c r="C261" s="89"/>
      <c r="D261" s="2" t="s">
        <v>188</v>
      </c>
      <c r="E261" s="2" t="s">
        <v>189</v>
      </c>
      <c r="F261" s="2" t="s">
        <v>122</v>
      </c>
      <c r="G261" s="2" t="s">
        <v>123</v>
      </c>
      <c r="H261" s="4">
        <v>5737.49</v>
      </c>
    </row>
    <row r="262" spans="1:11" ht="36">
      <c r="A262" s="2" t="s">
        <v>93</v>
      </c>
      <c r="B262" s="88" t="s">
        <v>56</v>
      </c>
      <c r="C262" s="89"/>
      <c r="D262" s="2" t="s">
        <v>188</v>
      </c>
      <c r="E262" s="2" t="s">
        <v>189</v>
      </c>
      <c r="F262" s="2" t="s">
        <v>148</v>
      </c>
      <c r="G262" s="2" t="s">
        <v>149</v>
      </c>
      <c r="H262" s="4">
        <v>4753</v>
      </c>
      <c r="J262" s="8">
        <f>SUM(H251:H262)</f>
        <v>201988.49</v>
      </c>
      <c r="K262" s="9" t="s">
        <v>301</v>
      </c>
    </row>
    <row r="263" spans="1:8" ht="36">
      <c r="A263" s="2" t="s">
        <v>93</v>
      </c>
      <c r="B263" s="88" t="s">
        <v>59</v>
      </c>
      <c r="C263" s="89"/>
      <c r="D263" s="2" t="s">
        <v>242</v>
      </c>
      <c r="E263" s="2" t="s">
        <v>243</v>
      </c>
      <c r="F263" s="2" t="s">
        <v>264</v>
      </c>
      <c r="G263" s="2" t="s">
        <v>265</v>
      </c>
      <c r="H263" s="4">
        <v>4964</v>
      </c>
    </row>
    <row r="264" spans="1:8" ht="36">
      <c r="A264" s="2" t="s">
        <v>93</v>
      </c>
      <c r="B264" s="88" t="s">
        <v>59</v>
      </c>
      <c r="C264" s="89"/>
      <c r="D264" s="2" t="s">
        <v>242</v>
      </c>
      <c r="E264" s="2" t="s">
        <v>243</v>
      </c>
      <c r="F264" s="2" t="s">
        <v>112</v>
      </c>
      <c r="G264" s="2" t="s">
        <v>113</v>
      </c>
      <c r="H264" s="4">
        <v>112</v>
      </c>
    </row>
    <row r="265" spans="1:8" ht="36">
      <c r="A265" s="2" t="s">
        <v>93</v>
      </c>
      <c r="B265" s="88" t="s">
        <v>59</v>
      </c>
      <c r="C265" s="89"/>
      <c r="D265" s="2" t="s">
        <v>242</v>
      </c>
      <c r="E265" s="2" t="s">
        <v>243</v>
      </c>
      <c r="F265" s="2" t="s">
        <v>114</v>
      </c>
      <c r="G265" s="2" t="s">
        <v>115</v>
      </c>
      <c r="H265" s="4">
        <v>1232.12</v>
      </c>
    </row>
    <row r="266" spans="1:8" ht="36">
      <c r="A266" s="2" t="s">
        <v>93</v>
      </c>
      <c r="B266" s="88" t="s">
        <v>59</v>
      </c>
      <c r="C266" s="89"/>
      <c r="D266" s="2" t="s">
        <v>242</v>
      </c>
      <c r="E266" s="2" t="s">
        <v>243</v>
      </c>
      <c r="F266" s="2" t="s">
        <v>230</v>
      </c>
      <c r="G266" s="2" t="s">
        <v>231</v>
      </c>
      <c r="H266" s="4">
        <v>4556.22</v>
      </c>
    </row>
    <row r="267" spans="1:8" ht="36">
      <c r="A267" s="2" t="s">
        <v>93</v>
      </c>
      <c r="B267" s="88" t="s">
        <v>59</v>
      </c>
      <c r="C267" s="89"/>
      <c r="D267" s="2" t="s">
        <v>242</v>
      </c>
      <c r="E267" s="2" t="s">
        <v>243</v>
      </c>
      <c r="F267" s="2" t="s">
        <v>118</v>
      </c>
      <c r="G267" s="2" t="s">
        <v>119</v>
      </c>
      <c r="H267" s="4">
        <v>3183.42</v>
      </c>
    </row>
    <row r="268" spans="1:8" ht="48">
      <c r="A268" s="2" t="s">
        <v>93</v>
      </c>
      <c r="B268" s="88" t="s">
        <v>59</v>
      </c>
      <c r="C268" s="89"/>
      <c r="D268" s="2" t="s">
        <v>242</v>
      </c>
      <c r="E268" s="2" t="s">
        <v>243</v>
      </c>
      <c r="F268" s="2" t="s">
        <v>128</v>
      </c>
      <c r="G268" s="2" t="s">
        <v>129</v>
      </c>
      <c r="H268" s="4">
        <v>15152.84</v>
      </c>
    </row>
    <row r="269" spans="1:8" ht="36">
      <c r="A269" s="2" t="s">
        <v>93</v>
      </c>
      <c r="B269" s="88" t="s">
        <v>59</v>
      </c>
      <c r="C269" s="89"/>
      <c r="D269" s="2" t="s">
        <v>242</v>
      </c>
      <c r="E269" s="2" t="s">
        <v>243</v>
      </c>
      <c r="F269" s="2" t="s">
        <v>130</v>
      </c>
      <c r="G269" s="2" t="s">
        <v>131</v>
      </c>
      <c r="H269" s="4">
        <v>2021.61</v>
      </c>
    </row>
    <row r="270" spans="1:8" ht="36">
      <c r="A270" s="2" t="s">
        <v>93</v>
      </c>
      <c r="B270" s="88" t="s">
        <v>59</v>
      </c>
      <c r="C270" s="89"/>
      <c r="D270" s="2" t="s">
        <v>242</v>
      </c>
      <c r="E270" s="2" t="s">
        <v>243</v>
      </c>
      <c r="F270" s="2" t="s">
        <v>190</v>
      </c>
      <c r="G270" s="2" t="s">
        <v>191</v>
      </c>
      <c r="H270" s="4">
        <v>36800.29</v>
      </c>
    </row>
    <row r="271" spans="1:8" ht="36">
      <c r="A271" s="2" t="s">
        <v>93</v>
      </c>
      <c r="B271" s="88" t="s">
        <v>59</v>
      </c>
      <c r="C271" s="89"/>
      <c r="D271" s="2" t="s">
        <v>242</v>
      </c>
      <c r="E271" s="2" t="s">
        <v>243</v>
      </c>
      <c r="F271" s="2" t="s">
        <v>234</v>
      </c>
      <c r="G271" s="2" t="s">
        <v>235</v>
      </c>
      <c r="H271" s="4">
        <v>14833.2</v>
      </c>
    </row>
    <row r="272" spans="1:8" ht="36">
      <c r="A272" s="2" t="s">
        <v>93</v>
      </c>
      <c r="B272" s="88" t="s">
        <v>59</v>
      </c>
      <c r="C272" s="89"/>
      <c r="D272" s="2" t="s">
        <v>242</v>
      </c>
      <c r="E272" s="2" t="s">
        <v>243</v>
      </c>
      <c r="F272" s="2" t="s">
        <v>236</v>
      </c>
      <c r="G272" s="2" t="s">
        <v>237</v>
      </c>
      <c r="H272" s="4">
        <v>3080.97</v>
      </c>
    </row>
    <row r="273" spans="1:8" ht="36">
      <c r="A273" s="2" t="s">
        <v>93</v>
      </c>
      <c r="B273" s="88" t="s">
        <v>59</v>
      </c>
      <c r="C273" s="89"/>
      <c r="D273" s="2" t="s">
        <v>242</v>
      </c>
      <c r="E273" s="2" t="s">
        <v>243</v>
      </c>
      <c r="F273" s="2" t="s">
        <v>266</v>
      </c>
      <c r="G273" s="2" t="s">
        <v>267</v>
      </c>
      <c r="H273" s="4">
        <v>1630.3</v>
      </c>
    </row>
    <row r="274" spans="1:8" ht="36">
      <c r="A274" s="2" t="s">
        <v>93</v>
      </c>
      <c r="B274" s="88" t="s">
        <v>59</v>
      </c>
      <c r="C274" s="89"/>
      <c r="D274" s="2" t="s">
        <v>242</v>
      </c>
      <c r="E274" s="2" t="s">
        <v>243</v>
      </c>
      <c r="F274" s="2" t="s">
        <v>132</v>
      </c>
      <c r="G274" s="2" t="s">
        <v>133</v>
      </c>
      <c r="H274" s="4">
        <v>1499.9</v>
      </c>
    </row>
    <row r="275" spans="1:11" ht="36">
      <c r="A275" s="2" t="s">
        <v>93</v>
      </c>
      <c r="B275" s="88" t="s">
        <v>59</v>
      </c>
      <c r="C275" s="89"/>
      <c r="D275" s="2" t="s">
        <v>242</v>
      </c>
      <c r="E275" s="2" t="s">
        <v>243</v>
      </c>
      <c r="F275" s="2" t="s">
        <v>148</v>
      </c>
      <c r="G275" s="2" t="s">
        <v>149</v>
      </c>
      <c r="H275" s="4">
        <v>21878.29</v>
      </c>
      <c r="J275" s="8">
        <f>SUM(H263:H275)</f>
        <v>110945.16</v>
      </c>
      <c r="K275" s="9" t="s">
        <v>302</v>
      </c>
    </row>
    <row r="276" spans="1:8" ht="36">
      <c r="A276" s="2" t="s">
        <v>93</v>
      </c>
      <c r="B276" s="88" t="s">
        <v>66</v>
      </c>
      <c r="C276" s="89"/>
      <c r="D276" s="2" t="s">
        <v>194</v>
      </c>
      <c r="E276" s="2" t="s">
        <v>195</v>
      </c>
      <c r="F276" s="2" t="s">
        <v>96</v>
      </c>
      <c r="G276" s="2" t="s">
        <v>97</v>
      </c>
      <c r="H276" s="4">
        <v>20339110</v>
      </c>
    </row>
    <row r="277" spans="1:8" ht="36">
      <c r="A277" s="2" t="s">
        <v>93</v>
      </c>
      <c r="B277" s="88" t="s">
        <v>66</v>
      </c>
      <c r="C277" s="89"/>
      <c r="D277" s="2" t="s">
        <v>194</v>
      </c>
      <c r="E277" s="2" t="s">
        <v>195</v>
      </c>
      <c r="F277" s="2" t="s">
        <v>226</v>
      </c>
      <c r="G277" s="2" t="s">
        <v>227</v>
      </c>
      <c r="H277" s="4">
        <v>5666842</v>
      </c>
    </row>
    <row r="278" spans="1:8" ht="36">
      <c r="A278" s="2" t="s">
        <v>93</v>
      </c>
      <c r="B278" s="88" t="s">
        <v>66</v>
      </c>
      <c r="C278" s="89"/>
      <c r="D278" s="2" t="s">
        <v>194</v>
      </c>
      <c r="E278" s="2" t="s">
        <v>195</v>
      </c>
      <c r="F278" s="2" t="s">
        <v>228</v>
      </c>
      <c r="G278" s="2" t="s">
        <v>229</v>
      </c>
      <c r="H278" s="4">
        <v>3669493</v>
      </c>
    </row>
    <row r="279" spans="1:8" ht="36">
      <c r="A279" s="2" t="s">
        <v>93</v>
      </c>
      <c r="B279" s="88" t="s">
        <v>66</v>
      </c>
      <c r="C279" s="89"/>
      <c r="D279" s="2" t="s">
        <v>194</v>
      </c>
      <c r="E279" s="2" t="s">
        <v>195</v>
      </c>
      <c r="F279" s="2" t="s">
        <v>262</v>
      </c>
      <c r="G279" s="2" t="s">
        <v>263</v>
      </c>
      <c r="H279" s="4">
        <v>35196</v>
      </c>
    </row>
    <row r="280" spans="1:8" ht="36">
      <c r="A280" s="2" t="s">
        <v>93</v>
      </c>
      <c r="B280" s="88" t="s">
        <v>66</v>
      </c>
      <c r="C280" s="89"/>
      <c r="D280" s="2" t="s">
        <v>194</v>
      </c>
      <c r="E280" s="2" t="s">
        <v>195</v>
      </c>
      <c r="F280" s="2" t="s">
        <v>264</v>
      </c>
      <c r="G280" s="2" t="s">
        <v>265</v>
      </c>
      <c r="H280" s="4">
        <v>3148494</v>
      </c>
    </row>
    <row r="281" spans="1:8" ht="36">
      <c r="A281" s="2" t="s">
        <v>93</v>
      </c>
      <c r="B281" s="88" t="s">
        <v>66</v>
      </c>
      <c r="C281" s="89"/>
      <c r="D281" s="2" t="s">
        <v>194</v>
      </c>
      <c r="E281" s="2" t="s">
        <v>195</v>
      </c>
      <c r="F281" s="2" t="s">
        <v>268</v>
      </c>
      <c r="G281" s="2" t="s">
        <v>269</v>
      </c>
      <c r="H281" s="4">
        <v>1616824</v>
      </c>
    </row>
    <row r="282" spans="1:8" ht="36">
      <c r="A282" s="2" t="s">
        <v>93</v>
      </c>
      <c r="B282" s="88" t="s">
        <v>66</v>
      </c>
      <c r="C282" s="89"/>
      <c r="D282" s="2" t="s">
        <v>194</v>
      </c>
      <c r="E282" s="2" t="s">
        <v>195</v>
      </c>
      <c r="F282" s="2" t="s">
        <v>270</v>
      </c>
      <c r="G282" s="2" t="s">
        <v>271</v>
      </c>
      <c r="H282" s="4">
        <v>249685</v>
      </c>
    </row>
    <row r="283" spans="1:8" ht="36">
      <c r="A283" s="2" t="s">
        <v>93</v>
      </c>
      <c r="B283" s="88" t="s">
        <v>66</v>
      </c>
      <c r="C283" s="89"/>
      <c r="D283" s="2" t="s">
        <v>194</v>
      </c>
      <c r="E283" s="2" t="s">
        <v>195</v>
      </c>
      <c r="F283" s="2" t="s">
        <v>272</v>
      </c>
      <c r="G283" s="2" t="s">
        <v>273</v>
      </c>
      <c r="H283" s="4">
        <v>461295</v>
      </c>
    </row>
    <row r="284" spans="1:8" ht="36">
      <c r="A284" s="2" t="s">
        <v>93</v>
      </c>
      <c r="B284" s="88" t="s">
        <v>66</v>
      </c>
      <c r="C284" s="89"/>
      <c r="D284" s="2" t="s">
        <v>194</v>
      </c>
      <c r="E284" s="2" t="s">
        <v>195</v>
      </c>
      <c r="F284" s="2" t="s">
        <v>102</v>
      </c>
      <c r="G284" s="2" t="s">
        <v>103</v>
      </c>
      <c r="H284" s="4">
        <v>1621416</v>
      </c>
    </row>
    <row r="285" spans="1:8" ht="36">
      <c r="A285" s="2" t="s">
        <v>93</v>
      </c>
      <c r="B285" s="88" t="s">
        <v>66</v>
      </c>
      <c r="C285" s="89"/>
      <c r="D285" s="2" t="s">
        <v>194</v>
      </c>
      <c r="E285" s="2" t="s">
        <v>195</v>
      </c>
      <c r="F285" s="2" t="s">
        <v>104</v>
      </c>
      <c r="G285" s="2" t="s">
        <v>105</v>
      </c>
      <c r="H285" s="4">
        <v>47412</v>
      </c>
    </row>
    <row r="286" spans="1:8" ht="36">
      <c r="A286" s="2" t="s">
        <v>93</v>
      </c>
      <c r="B286" s="88" t="s">
        <v>66</v>
      </c>
      <c r="C286" s="89"/>
      <c r="D286" s="2" t="s">
        <v>194</v>
      </c>
      <c r="E286" s="2" t="s">
        <v>195</v>
      </c>
      <c r="F286" s="2" t="s">
        <v>106</v>
      </c>
      <c r="G286" s="2" t="s">
        <v>107</v>
      </c>
      <c r="H286" s="4">
        <v>497572</v>
      </c>
    </row>
    <row r="287" spans="1:8" ht="48">
      <c r="A287" s="2" t="s">
        <v>93</v>
      </c>
      <c r="B287" s="88" t="s">
        <v>66</v>
      </c>
      <c r="C287" s="89"/>
      <c r="D287" s="2" t="s">
        <v>194</v>
      </c>
      <c r="E287" s="2" t="s">
        <v>195</v>
      </c>
      <c r="F287" s="2" t="s">
        <v>108</v>
      </c>
      <c r="G287" s="2" t="s">
        <v>109</v>
      </c>
      <c r="H287" s="4">
        <v>26877</v>
      </c>
    </row>
    <row r="288" spans="1:8" ht="36">
      <c r="A288" s="2" t="s">
        <v>93</v>
      </c>
      <c r="B288" s="88" t="s">
        <v>66</v>
      </c>
      <c r="C288" s="89"/>
      <c r="D288" s="2" t="s">
        <v>194</v>
      </c>
      <c r="E288" s="2" t="s">
        <v>195</v>
      </c>
      <c r="F288" s="2" t="s">
        <v>110</v>
      </c>
      <c r="G288" s="2" t="s">
        <v>111</v>
      </c>
      <c r="H288" s="4">
        <v>37549</v>
      </c>
    </row>
    <row r="289" spans="1:8" ht="36">
      <c r="A289" s="2" t="s">
        <v>93</v>
      </c>
      <c r="B289" s="88" t="s">
        <v>66</v>
      </c>
      <c r="C289" s="89"/>
      <c r="D289" s="2" t="s">
        <v>194</v>
      </c>
      <c r="E289" s="2" t="s">
        <v>195</v>
      </c>
      <c r="F289" s="2" t="s">
        <v>112</v>
      </c>
      <c r="G289" s="2" t="s">
        <v>113</v>
      </c>
      <c r="H289" s="4">
        <v>524703</v>
      </c>
    </row>
    <row r="290" spans="1:8" ht="36">
      <c r="A290" s="2" t="s">
        <v>93</v>
      </c>
      <c r="B290" s="88" t="s">
        <v>66</v>
      </c>
      <c r="C290" s="89"/>
      <c r="D290" s="2" t="s">
        <v>194</v>
      </c>
      <c r="E290" s="2" t="s">
        <v>195</v>
      </c>
      <c r="F290" s="2" t="s">
        <v>114</v>
      </c>
      <c r="G290" s="2" t="s">
        <v>115</v>
      </c>
      <c r="H290" s="4">
        <v>38808.21</v>
      </c>
    </row>
    <row r="291" spans="1:8" ht="36">
      <c r="A291" s="2" t="s">
        <v>93</v>
      </c>
      <c r="B291" s="88" t="s">
        <v>66</v>
      </c>
      <c r="C291" s="89"/>
      <c r="D291" s="2" t="s">
        <v>194</v>
      </c>
      <c r="E291" s="2" t="s">
        <v>195</v>
      </c>
      <c r="F291" s="2" t="s">
        <v>230</v>
      </c>
      <c r="G291" s="2" t="s">
        <v>231</v>
      </c>
      <c r="H291" s="4">
        <v>140632.4</v>
      </c>
    </row>
    <row r="292" spans="1:8" ht="36">
      <c r="A292" s="2" t="s">
        <v>93</v>
      </c>
      <c r="B292" s="88" t="s">
        <v>66</v>
      </c>
      <c r="C292" s="89"/>
      <c r="D292" s="2" t="s">
        <v>194</v>
      </c>
      <c r="E292" s="2" t="s">
        <v>195</v>
      </c>
      <c r="F292" s="2" t="s">
        <v>116</v>
      </c>
      <c r="G292" s="2" t="s">
        <v>117</v>
      </c>
      <c r="H292" s="4">
        <v>1104227.68</v>
      </c>
    </row>
    <row r="293" spans="1:8" ht="36">
      <c r="A293" s="2" t="s">
        <v>93</v>
      </c>
      <c r="B293" s="88" t="s">
        <v>66</v>
      </c>
      <c r="C293" s="89"/>
      <c r="D293" s="2" t="s">
        <v>194</v>
      </c>
      <c r="E293" s="2" t="s">
        <v>195</v>
      </c>
      <c r="F293" s="2" t="s">
        <v>118</v>
      </c>
      <c r="G293" s="2" t="s">
        <v>119</v>
      </c>
      <c r="H293" s="4">
        <v>354362.69</v>
      </c>
    </row>
    <row r="294" spans="1:8" ht="36">
      <c r="A294" s="2" t="s">
        <v>93</v>
      </c>
      <c r="B294" s="88" t="s">
        <v>66</v>
      </c>
      <c r="C294" s="89"/>
      <c r="D294" s="2" t="s">
        <v>194</v>
      </c>
      <c r="E294" s="2" t="s">
        <v>195</v>
      </c>
      <c r="F294" s="2" t="s">
        <v>232</v>
      </c>
      <c r="G294" s="2" t="s">
        <v>233</v>
      </c>
      <c r="H294" s="4">
        <v>17240.16</v>
      </c>
    </row>
    <row r="295" spans="1:8" ht="36">
      <c r="A295" s="2" t="s">
        <v>93</v>
      </c>
      <c r="B295" s="88" t="s">
        <v>66</v>
      </c>
      <c r="C295" s="89"/>
      <c r="D295" s="2" t="s">
        <v>194</v>
      </c>
      <c r="E295" s="2" t="s">
        <v>195</v>
      </c>
      <c r="F295" s="2" t="s">
        <v>120</v>
      </c>
      <c r="G295" s="2" t="s">
        <v>121</v>
      </c>
      <c r="H295" s="4">
        <v>511672.78</v>
      </c>
    </row>
    <row r="296" spans="1:8" ht="36">
      <c r="A296" s="2" t="s">
        <v>93</v>
      </c>
      <c r="B296" s="88" t="s">
        <v>66</v>
      </c>
      <c r="C296" s="89"/>
      <c r="D296" s="2" t="s">
        <v>194</v>
      </c>
      <c r="E296" s="2" t="s">
        <v>195</v>
      </c>
      <c r="F296" s="2" t="s">
        <v>122</v>
      </c>
      <c r="G296" s="2" t="s">
        <v>123</v>
      </c>
      <c r="H296" s="4">
        <v>167083.91</v>
      </c>
    </row>
    <row r="297" spans="1:8" ht="36">
      <c r="A297" s="2" t="s">
        <v>93</v>
      </c>
      <c r="B297" s="88" t="s">
        <v>66</v>
      </c>
      <c r="C297" s="89"/>
      <c r="D297" s="2" t="s">
        <v>194</v>
      </c>
      <c r="E297" s="2" t="s">
        <v>195</v>
      </c>
      <c r="F297" s="2" t="s">
        <v>124</v>
      </c>
      <c r="G297" s="2" t="s">
        <v>125</v>
      </c>
      <c r="H297" s="4">
        <v>67991.95</v>
      </c>
    </row>
    <row r="298" spans="1:8" ht="36">
      <c r="A298" s="2" t="s">
        <v>93</v>
      </c>
      <c r="B298" s="88" t="s">
        <v>66</v>
      </c>
      <c r="C298" s="89"/>
      <c r="D298" s="2" t="s">
        <v>194</v>
      </c>
      <c r="E298" s="2" t="s">
        <v>195</v>
      </c>
      <c r="F298" s="2" t="s">
        <v>126</v>
      </c>
      <c r="G298" s="2" t="s">
        <v>127</v>
      </c>
      <c r="H298" s="4">
        <v>1411857.38</v>
      </c>
    </row>
    <row r="299" spans="1:8" ht="48">
      <c r="A299" s="2" t="s">
        <v>93</v>
      </c>
      <c r="B299" s="88" t="s">
        <v>66</v>
      </c>
      <c r="C299" s="89"/>
      <c r="D299" s="2" t="s">
        <v>194</v>
      </c>
      <c r="E299" s="2" t="s">
        <v>195</v>
      </c>
      <c r="F299" s="2" t="s">
        <v>128</v>
      </c>
      <c r="G299" s="2" t="s">
        <v>129</v>
      </c>
      <c r="H299" s="4">
        <v>834208.52</v>
      </c>
    </row>
    <row r="300" spans="1:8" ht="36">
      <c r="A300" s="2" t="s">
        <v>93</v>
      </c>
      <c r="B300" s="88" t="s">
        <v>66</v>
      </c>
      <c r="C300" s="89"/>
      <c r="D300" s="2" t="s">
        <v>194</v>
      </c>
      <c r="E300" s="2" t="s">
        <v>195</v>
      </c>
      <c r="F300" s="2" t="s">
        <v>130</v>
      </c>
      <c r="G300" s="2" t="s">
        <v>131</v>
      </c>
      <c r="H300" s="4">
        <v>579156.78</v>
      </c>
    </row>
    <row r="301" spans="1:8" ht="36">
      <c r="A301" s="2" t="s">
        <v>93</v>
      </c>
      <c r="B301" s="88" t="s">
        <v>66</v>
      </c>
      <c r="C301" s="89"/>
      <c r="D301" s="2" t="s">
        <v>194</v>
      </c>
      <c r="E301" s="2" t="s">
        <v>195</v>
      </c>
      <c r="F301" s="2" t="s">
        <v>190</v>
      </c>
      <c r="G301" s="2" t="s">
        <v>191</v>
      </c>
      <c r="H301" s="4">
        <v>583463.5</v>
      </c>
    </row>
    <row r="302" spans="1:8" ht="36">
      <c r="A302" s="2" t="s">
        <v>93</v>
      </c>
      <c r="B302" s="88" t="s">
        <v>66</v>
      </c>
      <c r="C302" s="89"/>
      <c r="D302" s="2" t="s">
        <v>194</v>
      </c>
      <c r="E302" s="2" t="s">
        <v>195</v>
      </c>
      <c r="F302" s="2" t="s">
        <v>234</v>
      </c>
      <c r="G302" s="2" t="s">
        <v>235</v>
      </c>
      <c r="H302" s="4">
        <v>5839287.22</v>
      </c>
    </row>
    <row r="303" spans="1:8" ht="36">
      <c r="A303" s="2" t="s">
        <v>93</v>
      </c>
      <c r="B303" s="88" t="s">
        <v>66</v>
      </c>
      <c r="C303" s="89"/>
      <c r="D303" s="2" t="s">
        <v>194</v>
      </c>
      <c r="E303" s="2" t="s">
        <v>195</v>
      </c>
      <c r="F303" s="2" t="s">
        <v>236</v>
      </c>
      <c r="G303" s="2" t="s">
        <v>237</v>
      </c>
      <c r="H303" s="4">
        <v>1442345.68</v>
      </c>
    </row>
    <row r="304" spans="1:8" ht="36">
      <c r="A304" s="2" t="s">
        <v>93</v>
      </c>
      <c r="B304" s="88" t="s">
        <v>66</v>
      </c>
      <c r="C304" s="89"/>
      <c r="D304" s="2" t="s">
        <v>194</v>
      </c>
      <c r="E304" s="2" t="s">
        <v>195</v>
      </c>
      <c r="F304" s="2" t="s">
        <v>274</v>
      </c>
      <c r="G304" s="2" t="s">
        <v>275</v>
      </c>
      <c r="H304" s="4">
        <v>1701043.49</v>
      </c>
    </row>
    <row r="305" spans="1:8" ht="36">
      <c r="A305" s="2" t="s">
        <v>93</v>
      </c>
      <c r="B305" s="88" t="s">
        <v>66</v>
      </c>
      <c r="C305" s="89"/>
      <c r="D305" s="2" t="s">
        <v>194</v>
      </c>
      <c r="E305" s="2" t="s">
        <v>195</v>
      </c>
      <c r="F305" s="2" t="s">
        <v>276</v>
      </c>
      <c r="G305" s="2" t="s">
        <v>277</v>
      </c>
      <c r="H305" s="4">
        <v>341750.37</v>
      </c>
    </row>
    <row r="306" spans="1:8" ht="36">
      <c r="A306" s="2" t="s">
        <v>93</v>
      </c>
      <c r="B306" s="88" t="s">
        <v>66</v>
      </c>
      <c r="C306" s="89"/>
      <c r="D306" s="2" t="s">
        <v>194</v>
      </c>
      <c r="E306" s="2" t="s">
        <v>195</v>
      </c>
      <c r="F306" s="2" t="s">
        <v>266</v>
      </c>
      <c r="G306" s="2" t="s">
        <v>267</v>
      </c>
      <c r="H306" s="4">
        <v>150.76</v>
      </c>
    </row>
    <row r="307" spans="1:8" ht="36">
      <c r="A307" s="2" t="s">
        <v>93</v>
      </c>
      <c r="B307" s="88" t="s">
        <v>66</v>
      </c>
      <c r="C307" s="89"/>
      <c r="D307" s="2" t="s">
        <v>194</v>
      </c>
      <c r="E307" s="2" t="s">
        <v>195</v>
      </c>
      <c r="F307" s="2" t="s">
        <v>278</v>
      </c>
      <c r="G307" s="2" t="s">
        <v>279</v>
      </c>
      <c r="H307" s="4">
        <v>8871.45</v>
      </c>
    </row>
    <row r="308" spans="1:8" ht="36">
      <c r="A308" s="2" t="s">
        <v>93</v>
      </c>
      <c r="B308" s="88" t="s">
        <v>66</v>
      </c>
      <c r="C308" s="89"/>
      <c r="D308" s="2" t="s">
        <v>194</v>
      </c>
      <c r="E308" s="2" t="s">
        <v>195</v>
      </c>
      <c r="F308" s="2" t="s">
        <v>132</v>
      </c>
      <c r="G308" s="2" t="s">
        <v>133</v>
      </c>
      <c r="H308" s="4">
        <v>137875.47</v>
      </c>
    </row>
    <row r="309" spans="1:8" ht="36">
      <c r="A309" s="2" t="s">
        <v>93</v>
      </c>
      <c r="B309" s="88" t="s">
        <v>66</v>
      </c>
      <c r="C309" s="89"/>
      <c r="D309" s="2" t="s">
        <v>194</v>
      </c>
      <c r="E309" s="2" t="s">
        <v>195</v>
      </c>
      <c r="F309" s="2" t="s">
        <v>134</v>
      </c>
      <c r="G309" s="2" t="s">
        <v>135</v>
      </c>
      <c r="H309" s="4">
        <v>4982</v>
      </c>
    </row>
    <row r="310" spans="1:8" ht="36">
      <c r="A310" s="2" t="s">
        <v>93</v>
      </c>
      <c r="B310" s="88" t="s">
        <v>66</v>
      </c>
      <c r="C310" s="89"/>
      <c r="D310" s="2" t="s">
        <v>194</v>
      </c>
      <c r="E310" s="2" t="s">
        <v>195</v>
      </c>
      <c r="F310" s="2" t="s">
        <v>280</v>
      </c>
      <c r="G310" s="2" t="s">
        <v>281</v>
      </c>
      <c r="H310" s="4">
        <v>183978.49</v>
      </c>
    </row>
    <row r="311" spans="1:8" ht="36">
      <c r="A311" s="2" t="s">
        <v>93</v>
      </c>
      <c r="B311" s="88" t="s">
        <v>66</v>
      </c>
      <c r="C311" s="89"/>
      <c r="D311" s="2" t="s">
        <v>194</v>
      </c>
      <c r="E311" s="2" t="s">
        <v>195</v>
      </c>
      <c r="F311" s="2" t="s">
        <v>200</v>
      </c>
      <c r="G311" s="2" t="s">
        <v>201</v>
      </c>
      <c r="H311" s="4">
        <v>568.71</v>
      </c>
    </row>
    <row r="312" spans="1:8" ht="36">
      <c r="A312" s="2" t="s">
        <v>93</v>
      </c>
      <c r="B312" s="88" t="s">
        <v>66</v>
      </c>
      <c r="C312" s="89"/>
      <c r="D312" s="2" t="s">
        <v>194</v>
      </c>
      <c r="E312" s="2" t="s">
        <v>195</v>
      </c>
      <c r="F312" s="2" t="s">
        <v>140</v>
      </c>
      <c r="G312" s="2" t="s">
        <v>141</v>
      </c>
      <c r="H312" s="4">
        <v>9650.24</v>
      </c>
    </row>
    <row r="313" spans="1:8" ht="36">
      <c r="A313" s="2" t="s">
        <v>93</v>
      </c>
      <c r="B313" s="88" t="s">
        <v>66</v>
      </c>
      <c r="C313" s="89"/>
      <c r="D313" s="2" t="s">
        <v>194</v>
      </c>
      <c r="E313" s="2" t="s">
        <v>195</v>
      </c>
      <c r="F313" s="2" t="s">
        <v>202</v>
      </c>
      <c r="G313" s="2" t="s">
        <v>203</v>
      </c>
      <c r="H313" s="4">
        <v>2391.9</v>
      </c>
    </row>
    <row r="314" spans="1:8" ht="84">
      <c r="A314" s="2" t="s">
        <v>93</v>
      </c>
      <c r="B314" s="88" t="s">
        <v>66</v>
      </c>
      <c r="C314" s="89"/>
      <c r="D314" s="2" t="s">
        <v>194</v>
      </c>
      <c r="E314" s="2" t="s">
        <v>195</v>
      </c>
      <c r="F314" s="2" t="s">
        <v>142</v>
      </c>
      <c r="G314" s="2" t="s">
        <v>143</v>
      </c>
      <c r="H314" s="4">
        <v>1309</v>
      </c>
    </row>
    <row r="315" spans="1:8" ht="36">
      <c r="A315" s="2" t="s">
        <v>93</v>
      </c>
      <c r="B315" s="88" t="s">
        <v>66</v>
      </c>
      <c r="C315" s="89"/>
      <c r="D315" s="2" t="s">
        <v>194</v>
      </c>
      <c r="E315" s="2" t="s">
        <v>195</v>
      </c>
      <c r="F315" s="2" t="s">
        <v>282</v>
      </c>
      <c r="G315" s="2" t="s">
        <v>283</v>
      </c>
      <c r="H315" s="4">
        <v>278.57</v>
      </c>
    </row>
    <row r="316" spans="1:8" ht="36">
      <c r="A316" s="2" t="s">
        <v>93</v>
      </c>
      <c r="B316" s="88" t="s">
        <v>66</v>
      </c>
      <c r="C316" s="89"/>
      <c r="D316" s="2" t="s">
        <v>194</v>
      </c>
      <c r="E316" s="2" t="s">
        <v>195</v>
      </c>
      <c r="F316" s="2" t="s">
        <v>284</v>
      </c>
      <c r="G316" s="2" t="s">
        <v>285</v>
      </c>
      <c r="H316" s="4">
        <v>26363.66</v>
      </c>
    </row>
    <row r="317" spans="1:8" ht="36">
      <c r="A317" s="2" t="s">
        <v>93</v>
      </c>
      <c r="B317" s="88" t="s">
        <v>66</v>
      </c>
      <c r="C317" s="89"/>
      <c r="D317" s="2" t="s">
        <v>194</v>
      </c>
      <c r="E317" s="2" t="s">
        <v>195</v>
      </c>
      <c r="F317" s="2" t="s">
        <v>204</v>
      </c>
      <c r="G317" s="2" t="s">
        <v>205</v>
      </c>
      <c r="H317" s="4">
        <v>14186.56</v>
      </c>
    </row>
    <row r="318" spans="1:8" ht="36">
      <c r="A318" s="2" t="s">
        <v>93</v>
      </c>
      <c r="B318" s="88" t="s">
        <v>66</v>
      </c>
      <c r="C318" s="89"/>
      <c r="D318" s="2" t="s">
        <v>194</v>
      </c>
      <c r="E318" s="2" t="s">
        <v>195</v>
      </c>
      <c r="F318" s="2" t="s">
        <v>148</v>
      </c>
      <c r="G318" s="2" t="s">
        <v>149</v>
      </c>
      <c r="H318" s="4">
        <v>23433.47</v>
      </c>
    </row>
    <row r="319" spans="1:8" ht="36">
      <c r="A319" s="2" t="s">
        <v>93</v>
      </c>
      <c r="B319" s="88" t="s">
        <v>66</v>
      </c>
      <c r="C319" s="89"/>
      <c r="D319" s="2" t="s">
        <v>194</v>
      </c>
      <c r="E319" s="2" t="s">
        <v>195</v>
      </c>
      <c r="F319" s="2" t="s">
        <v>286</v>
      </c>
      <c r="G319" s="2" t="s">
        <v>255</v>
      </c>
      <c r="H319" s="4">
        <v>10360.01</v>
      </c>
    </row>
    <row r="320" spans="1:8" ht="36">
      <c r="A320" s="2" t="s">
        <v>93</v>
      </c>
      <c r="B320" s="88" t="s">
        <v>66</v>
      </c>
      <c r="C320" s="89"/>
      <c r="D320" s="2" t="s">
        <v>194</v>
      </c>
      <c r="E320" s="2" t="s">
        <v>195</v>
      </c>
      <c r="F320" s="2" t="s">
        <v>287</v>
      </c>
      <c r="G320" s="2" t="s">
        <v>288</v>
      </c>
      <c r="H320" s="4">
        <v>56220.98</v>
      </c>
    </row>
    <row r="321" spans="1:8" ht="36">
      <c r="A321" s="2" t="s">
        <v>93</v>
      </c>
      <c r="B321" s="88" t="s">
        <v>66</v>
      </c>
      <c r="C321" s="89"/>
      <c r="D321" s="2" t="s">
        <v>194</v>
      </c>
      <c r="E321" s="2" t="s">
        <v>195</v>
      </c>
      <c r="F321" s="2" t="s">
        <v>289</v>
      </c>
      <c r="G321" s="2" t="s">
        <v>290</v>
      </c>
      <c r="H321" s="4">
        <v>9975</v>
      </c>
    </row>
    <row r="322" spans="1:8" ht="36">
      <c r="A322" s="2" t="s">
        <v>93</v>
      </c>
      <c r="B322" s="88" t="s">
        <v>66</v>
      </c>
      <c r="C322" s="89"/>
      <c r="D322" s="2" t="s">
        <v>194</v>
      </c>
      <c r="E322" s="2" t="s">
        <v>195</v>
      </c>
      <c r="F322" s="2" t="s">
        <v>150</v>
      </c>
      <c r="G322" s="2" t="s">
        <v>151</v>
      </c>
      <c r="H322" s="4">
        <v>129756</v>
      </c>
    </row>
    <row r="323" spans="1:11" ht="36">
      <c r="A323" s="2" t="s">
        <v>93</v>
      </c>
      <c r="B323" s="88" t="s">
        <v>66</v>
      </c>
      <c r="C323" s="89"/>
      <c r="D323" s="2" t="s">
        <v>194</v>
      </c>
      <c r="E323" s="2" t="s">
        <v>195</v>
      </c>
      <c r="F323" s="2" t="s">
        <v>238</v>
      </c>
      <c r="G323" s="2" t="s">
        <v>239</v>
      </c>
      <c r="H323" s="4">
        <v>741562.68</v>
      </c>
      <c r="J323" s="8">
        <f>SUM(H276:H323)</f>
        <v>54439515.669999994</v>
      </c>
      <c r="K323" s="9" t="s">
        <v>303</v>
      </c>
    </row>
    <row r="324" spans="1:8" ht="36">
      <c r="A324" s="2" t="s">
        <v>93</v>
      </c>
      <c r="B324" s="88" t="s">
        <v>85</v>
      </c>
      <c r="C324" s="89"/>
      <c r="D324" s="2" t="s">
        <v>160</v>
      </c>
      <c r="E324" s="2" t="s">
        <v>161</v>
      </c>
      <c r="F324" s="2" t="s">
        <v>96</v>
      </c>
      <c r="G324" s="2" t="s">
        <v>97</v>
      </c>
      <c r="H324" s="4">
        <v>602332</v>
      </c>
    </row>
    <row r="325" spans="1:8" ht="36">
      <c r="A325" s="2" t="s">
        <v>93</v>
      </c>
      <c r="B325" s="88" t="s">
        <v>85</v>
      </c>
      <c r="C325" s="89"/>
      <c r="D325" s="2" t="s">
        <v>160</v>
      </c>
      <c r="E325" s="2" t="s">
        <v>161</v>
      </c>
      <c r="F325" s="2" t="s">
        <v>226</v>
      </c>
      <c r="G325" s="2" t="s">
        <v>227</v>
      </c>
      <c r="H325" s="4">
        <v>2460</v>
      </c>
    </row>
    <row r="326" spans="1:8" ht="36">
      <c r="A326" s="2" t="s">
        <v>93</v>
      </c>
      <c r="B326" s="88" t="s">
        <v>85</v>
      </c>
      <c r="C326" s="89"/>
      <c r="D326" s="2" t="s">
        <v>160</v>
      </c>
      <c r="E326" s="2" t="s">
        <v>161</v>
      </c>
      <c r="F326" s="2" t="s">
        <v>98</v>
      </c>
      <c r="G326" s="2" t="s">
        <v>99</v>
      </c>
      <c r="H326" s="4">
        <v>100</v>
      </c>
    </row>
    <row r="327" spans="1:8" ht="36">
      <c r="A327" s="2" t="s">
        <v>93</v>
      </c>
      <c r="B327" s="88" t="s">
        <v>85</v>
      </c>
      <c r="C327" s="89"/>
      <c r="D327" s="2" t="s">
        <v>160</v>
      </c>
      <c r="E327" s="2" t="s">
        <v>161</v>
      </c>
      <c r="F327" s="2" t="s">
        <v>102</v>
      </c>
      <c r="G327" s="2" t="s">
        <v>103</v>
      </c>
      <c r="H327" s="4">
        <v>26175</v>
      </c>
    </row>
    <row r="328" spans="1:8" ht="36">
      <c r="A328" s="2" t="s">
        <v>93</v>
      </c>
      <c r="B328" s="88" t="s">
        <v>85</v>
      </c>
      <c r="C328" s="89"/>
      <c r="D328" s="2" t="s">
        <v>160</v>
      </c>
      <c r="E328" s="2" t="s">
        <v>161</v>
      </c>
      <c r="F328" s="2" t="s">
        <v>104</v>
      </c>
      <c r="G328" s="2" t="s">
        <v>105</v>
      </c>
      <c r="H328" s="4">
        <v>829</v>
      </c>
    </row>
    <row r="329" spans="1:8" ht="36">
      <c r="A329" s="2" t="s">
        <v>93</v>
      </c>
      <c r="B329" s="88" t="s">
        <v>85</v>
      </c>
      <c r="C329" s="89"/>
      <c r="D329" s="2" t="s">
        <v>160</v>
      </c>
      <c r="E329" s="2" t="s">
        <v>161</v>
      </c>
      <c r="F329" s="2" t="s">
        <v>106</v>
      </c>
      <c r="G329" s="2" t="s">
        <v>107</v>
      </c>
      <c r="H329" s="4">
        <v>8639</v>
      </c>
    </row>
    <row r="330" spans="1:8" ht="48">
      <c r="A330" s="2" t="s">
        <v>93</v>
      </c>
      <c r="B330" s="88" t="s">
        <v>85</v>
      </c>
      <c r="C330" s="89"/>
      <c r="D330" s="2" t="s">
        <v>160</v>
      </c>
      <c r="E330" s="2" t="s">
        <v>161</v>
      </c>
      <c r="F330" s="2" t="s">
        <v>108</v>
      </c>
      <c r="G330" s="2" t="s">
        <v>109</v>
      </c>
      <c r="H330" s="4">
        <v>248</v>
      </c>
    </row>
    <row r="331" spans="1:8" ht="36">
      <c r="A331" s="2" t="s">
        <v>93</v>
      </c>
      <c r="B331" s="88" t="s">
        <v>85</v>
      </c>
      <c r="C331" s="89"/>
      <c r="D331" s="2" t="s">
        <v>160</v>
      </c>
      <c r="E331" s="2" t="s">
        <v>161</v>
      </c>
      <c r="F331" s="2" t="s">
        <v>110</v>
      </c>
      <c r="G331" s="2" t="s">
        <v>111</v>
      </c>
      <c r="H331" s="4">
        <v>1410</v>
      </c>
    </row>
    <row r="332" spans="1:8" ht="36">
      <c r="A332" s="2" t="s">
        <v>93</v>
      </c>
      <c r="B332" s="88" t="s">
        <v>85</v>
      </c>
      <c r="C332" s="89"/>
      <c r="D332" s="2" t="s">
        <v>160</v>
      </c>
      <c r="E332" s="2" t="s">
        <v>161</v>
      </c>
      <c r="F332" s="2" t="s">
        <v>112</v>
      </c>
      <c r="G332" s="2" t="s">
        <v>113</v>
      </c>
      <c r="H332" s="4">
        <v>9872</v>
      </c>
    </row>
    <row r="333" spans="1:8" ht="36">
      <c r="A333" s="2" t="s">
        <v>93</v>
      </c>
      <c r="B333" s="88" t="s">
        <v>85</v>
      </c>
      <c r="C333" s="89"/>
      <c r="D333" s="2" t="s">
        <v>160</v>
      </c>
      <c r="E333" s="2" t="s">
        <v>161</v>
      </c>
      <c r="F333" s="2" t="s">
        <v>116</v>
      </c>
      <c r="G333" s="2" t="s">
        <v>117</v>
      </c>
      <c r="H333" s="4">
        <v>6971.96</v>
      </c>
    </row>
    <row r="334" spans="1:8" ht="36">
      <c r="A334" s="2" t="s">
        <v>93</v>
      </c>
      <c r="B334" s="88" t="s">
        <v>85</v>
      </c>
      <c r="C334" s="89"/>
      <c r="D334" s="2" t="s">
        <v>160</v>
      </c>
      <c r="E334" s="2" t="s">
        <v>161</v>
      </c>
      <c r="F334" s="2" t="s">
        <v>118</v>
      </c>
      <c r="G334" s="2" t="s">
        <v>119</v>
      </c>
      <c r="H334" s="4">
        <v>1828.24</v>
      </c>
    </row>
    <row r="335" spans="1:8" ht="36">
      <c r="A335" s="2" t="s">
        <v>93</v>
      </c>
      <c r="B335" s="88" t="s">
        <v>85</v>
      </c>
      <c r="C335" s="89"/>
      <c r="D335" s="2" t="s">
        <v>160</v>
      </c>
      <c r="E335" s="2" t="s">
        <v>161</v>
      </c>
      <c r="F335" s="2" t="s">
        <v>124</v>
      </c>
      <c r="G335" s="2" t="s">
        <v>125</v>
      </c>
      <c r="H335" s="4">
        <v>3161.61</v>
      </c>
    </row>
    <row r="336" spans="1:8" ht="36">
      <c r="A336" s="2" t="s">
        <v>93</v>
      </c>
      <c r="B336" s="88" t="s">
        <v>85</v>
      </c>
      <c r="C336" s="89"/>
      <c r="D336" s="2" t="s">
        <v>160</v>
      </c>
      <c r="E336" s="2" t="s">
        <v>161</v>
      </c>
      <c r="F336" s="2" t="s">
        <v>126</v>
      </c>
      <c r="G336" s="2" t="s">
        <v>127</v>
      </c>
      <c r="H336" s="4">
        <v>3153.47</v>
      </c>
    </row>
    <row r="337" spans="1:8" ht="48">
      <c r="A337" s="2" t="s">
        <v>93</v>
      </c>
      <c r="B337" s="88" t="s">
        <v>85</v>
      </c>
      <c r="C337" s="89"/>
      <c r="D337" s="2" t="s">
        <v>160</v>
      </c>
      <c r="E337" s="2" t="s">
        <v>161</v>
      </c>
      <c r="F337" s="2" t="s">
        <v>128</v>
      </c>
      <c r="G337" s="2" t="s">
        <v>129</v>
      </c>
      <c r="H337" s="4">
        <v>1256.07</v>
      </c>
    </row>
    <row r="338" spans="1:8" ht="36">
      <c r="A338" s="2" t="s">
        <v>93</v>
      </c>
      <c r="B338" s="88" t="s">
        <v>85</v>
      </c>
      <c r="C338" s="89"/>
      <c r="D338" s="2" t="s">
        <v>160</v>
      </c>
      <c r="E338" s="2" t="s">
        <v>161</v>
      </c>
      <c r="F338" s="2" t="s">
        <v>132</v>
      </c>
      <c r="G338" s="2" t="s">
        <v>133</v>
      </c>
      <c r="H338" s="4">
        <v>225</v>
      </c>
    </row>
    <row r="339" spans="1:8" ht="36">
      <c r="A339" s="2" t="s">
        <v>93</v>
      </c>
      <c r="B339" s="88" t="s">
        <v>85</v>
      </c>
      <c r="C339" s="89"/>
      <c r="D339" s="2" t="s">
        <v>160</v>
      </c>
      <c r="E339" s="2" t="s">
        <v>161</v>
      </c>
      <c r="F339" s="2" t="s">
        <v>284</v>
      </c>
      <c r="G339" s="2" t="s">
        <v>285</v>
      </c>
      <c r="H339" s="4">
        <v>290.42</v>
      </c>
    </row>
    <row r="340" spans="1:8" ht="36">
      <c r="A340" s="2" t="s">
        <v>93</v>
      </c>
      <c r="B340" s="88" t="s">
        <v>85</v>
      </c>
      <c r="C340" s="89"/>
      <c r="D340" s="2" t="s">
        <v>160</v>
      </c>
      <c r="E340" s="2" t="s">
        <v>161</v>
      </c>
      <c r="F340" s="2" t="s">
        <v>148</v>
      </c>
      <c r="G340" s="2" t="s">
        <v>149</v>
      </c>
      <c r="H340" s="4">
        <v>3263.02</v>
      </c>
    </row>
    <row r="341" spans="1:8" ht="72">
      <c r="A341" s="2" t="s">
        <v>93</v>
      </c>
      <c r="B341" s="88" t="s">
        <v>85</v>
      </c>
      <c r="C341" s="89"/>
      <c r="D341" s="2" t="s">
        <v>160</v>
      </c>
      <c r="E341" s="2" t="s">
        <v>161</v>
      </c>
      <c r="F341" s="2" t="s">
        <v>158</v>
      </c>
      <c r="G341" s="2" t="s">
        <v>159</v>
      </c>
      <c r="H341" s="4">
        <v>-4335</v>
      </c>
    </row>
    <row r="342" spans="1:8" ht="36">
      <c r="A342" s="2" t="s">
        <v>93</v>
      </c>
      <c r="B342" s="88" t="s">
        <v>85</v>
      </c>
      <c r="C342" s="89"/>
      <c r="D342" s="2" t="s">
        <v>206</v>
      </c>
      <c r="E342" s="2" t="s">
        <v>207</v>
      </c>
      <c r="F342" s="2" t="s">
        <v>96</v>
      </c>
      <c r="G342" s="2" t="s">
        <v>97</v>
      </c>
      <c r="H342" s="4">
        <v>946649</v>
      </c>
    </row>
    <row r="343" spans="1:8" ht="36">
      <c r="A343" s="2" t="s">
        <v>93</v>
      </c>
      <c r="B343" s="88" t="s">
        <v>85</v>
      </c>
      <c r="C343" s="89"/>
      <c r="D343" s="2" t="s">
        <v>206</v>
      </c>
      <c r="E343" s="2" t="s">
        <v>207</v>
      </c>
      <c r="F343" s="2" t="s">
        <v>100</v>
      </c>
      <c r="G343" s="2" t="s">
        <v>101</v>
      </c>
      <c r="H343" s="4">
        <v>85</v>
      </c>
    </row>
    <row r="344" spans="1:8" ht="36">
      <c r="A344" s="2" t="s">
        <v>93</v>
      </c>
      <c r="B344" s="88" t="s">
        <v>85</v>
      </c>
      <c r="C344" s="89"/>
      <c r="D344" s="2" t="s">
        <v>206</v>
      </c>
      <c r="E344" s="2" t="s">
        <v>207</v>
      </c>
      <c r="F344" s="2" t="s">
        <v>270</v>
      </c>
      <c r="G344" s="2" t="s">
        <v>271</v>
      </c>
      <c r="H344" s="4">
        <v>9978</v>
      </c>
    </row>
    <row r="345" spans="1:8" ht="36">
      <c r="A345" s="2" t="s">
        <v>93</v>
      </c>
      <c r="B345" s="88" t="s">
        <v>85</v>
      </c>
      <c r="C345" s="89"/>
      <c r="D345" s="2" t="s">
        <v>206</v>
      </c>
      <c r="E345" s="2" t="s">
        <v>207</v>
      </c>
      <c r="F345" s="2" t="s">
        <v>102</v>
      </c>
      <c r="G345" s="2" t="s">
        <v>103</v>
      </c>
      <c r="H345" s="4">
        <v>44856</v>
      </c>
    </row>
    <row r="346" spans="1:8" ht="36">
      <c r="A346" s="2" t="s">
        <v>93</v>
      </c>
      <c r="B346" s="88" t="s">
        <v>85</v>
      </c>
      <c r="C346" s="89"/>
      <c r="D346" s="2" t="s">
        <v>206</v>
      </c>
      <c r="E346" s="2" t="s">
        <v>207</v>
      </c>
      <c r="F346" s="2" t="s">
        <v>104</v>
      </c>
      <c r="G346" s="2" t="s">
        <v>105</v>
      </c>
      <c r="H346" s="4">
        <v>1381</v>
      </c>
    </row>
    <row r="347" spans="1:8" ht="36">
      <c r="A347" s="2" t="s">
        <v>93</v>
      </c>
      <c r="B347" s="88" t="s">
        <v>85</v>
      </c>
      <c r="C347" s="89"/>
      <c r="D347" s="2" t="s">
        <v>206</v>
      </c>
      <c r="E347" s="2" t="s">
        <v>207</v>
      </c>
      <c r="F347" s="2" t="s">
        <v>106</v>
      </c>
      <c r="G347" s="2" t="s">
        <v>107</v>
      </c>
      <c r="H347" s="4">
        <v>14698</v>
      </c>
    </row>
    <row r="348" spans="1:8" ht="48">
      <c r="A348" s="2" t="s">
        <v>93</v>
      </c>
      <c r="B348" s="88" t="s">
        <v>85</v>
      </c>
      <c r="C348" s="89"/>
      <c r="D348" s="2" t="s">
        <v>206</v>
      </c>
      <c r="E348" s="2" t="s">
        <v>207</v>
      </c>
      <c r="F348" s="2" t="s">
        <v>108</v>
      </c>
      <c r="G348" s="2" t="s">
        <v>109</v>
      </c>
      <c r="H348" s="4">
        <v>478</v>
      </c>
    </row>
    <row r="349" spans="1:8" ht="36">
      <c r="A349" s="2" t="s">
        <v>93</v>
      </c>
      <c r="B349" s="88" t="s">
        <v>85</v>
      </c>
      <c r="C349" s="89"/>
      <c r="D349" s="2" t="s">
        <v>206</v>
      </c>
      <c r="E349" s="2" t="s">
        <v>207</v>
      </c>
      <c r="F349" s="2" t="s">
        <v>110</v>
      </c>
      <c r="G349" s="2" t="s">
        <v>111</v>
      </c>
      <c r="H349" s="4">
        <v>2541</v>
      </c>
    </row>
    <row r="350" spans="1:8" ht="36">
      <c r="A350" s="2" t="s">
        <v>93</v>
      </c>
      <c r="B350" s="88" t="s">
        <v>85</v>
      </c>
      <c r="C350" s="89"/>
      <c r="D350" s="2" t="s">
        <v>206</v>
      </c>
      <c r="E350" s="2" t="s">
        <v>207</v>
      </c>
      <c r="F350" s="2" t="s">
        <v>112</v>
      </c>
      <c r="G350" s="2" t="s">
        <v>113</v>
      </c>
      <c r="H350" s="4">
        <v>15964</v>
      </c>
    </row>
    <row r="351" spans="1:8" ht="36">
      <c r="A351" s="2" t="s">
        <v>93</v>
      </c>
      <c r="B351" s="88" t="s">
        <v>85</v>
      </c>
      <c r="C351" s="89"/>
      <c r="D351" s="2" t="s">
        <v>206</v>
      </c>
      <c r="E351" s="2" t="s">
        <v>207</v>
      </c>
      <c r="F351" s="2" t="s">
        <v>114</v>
      </c>
      <c r="G351" s="2" t="s">
        <v>115</v>
      </c>
      <c r="H351" s="4">
        <v>393.23</v>
      </c>
    </row>
    <row r="352" spans="1:8" ht="36">
      <c r="A352" s="2" t="s">
        <v>93</v>
      </c>
      <c r="B352" s="88" t="s">
        <v>85</v>
      </c>
      <c r="C352" s="89"/>
      <c r="D352" s="2" t="s">
        <v>206</v>
      </c>
      <c r="E352" s="2" t="s">
        <v>207</v>
      </c>
      <c r="F352" s="2" t="s">
        <v>230</v>
      </c>
      <c r="G352" s="2" t="s">
        <v>231</v>
      </c>
      <c r="H352" s="4">
        <v>992</v>
      </c>
    </row>
    <row r="353" spans="1:8" ht="36">
      <c r="A353" s="2" t="s">
        <v>93</v>
      </c>
      <c r="B353" s="88" t="s">
        <v>85</v>
      </c>
      <c r="C353" s="89"/>
      <c r="D353" s="2" t="s">
        <v>206</v>
      </c>
      <c r="E353" s="2" t="s">
        <v>207</v>
      </c>
      <c r="F353" s="2" t="s">
        <v>116</v>
      </c>
      <c r="G353" s="2" t="s">
        <v>117</v>
      </c>
      <c r="H353" s="4">
        <v>167645.31</v>
      </c>
    </row>
    <row r="354" spans="1:8" ht="36">
      <c r="A354" s="2" t="s">
        <v>93</v>
      </c>
      <c r="B354" s="88" t="s">
        <v>85</v>
      </c>
      <c r="C354" s="89"/>
      <c r="D354" s="2" t="s">
        <v>206</v>
      </c>
      <c r="E354" s="2" t="s">
        <v>207</v>
      </c>
      <c r="F354" s="2" t="s">
        <v>118</v>
      </c>
      <c r="G354" s="2" t="s">
        <v>119</v>
      </c>
      <c r="H354" s="4">
        <v>8287.07</v>
      </c>
    </row>
    <row r="355" spans="1:8" ht="36">
      <c r="A355" s="2" t="s">
        <v>93</v>
      </c>
      <c r="B355" s="88" t="s">
        <v>85</v>
      </c>
      <c r="C355" s="89"/>
      <c r="D355" s="2" t="s">
        <v>206</v>
      </c>
      <c r="E355" s="2" t="s">
        <v>207</v>
      </c>
      <c r="F355" s="2" t="s">
        <v>124</v>
      </c>
      <c r="G355" s="2" t="s">
        <v>125</v>
      </c>
      <c r="H355" s="4">
        <v>5401.28</v>
      </c>
    </row>
    <row r="356" spans="1:8" ht="36">
      <c r="A356" s="2" t="s">
        <v>93</v>
      </c>
      <c r="B356" s="88" t="s">
        <v>85</v>
      </c>
      <c r="C356" s="89"/>
      <c r="D356" s="2" t="s">
        <v>206</v>
      </c>
      <c r="E356" s="2" t="s">
        <v>207</v>
      </c>
      <c r="F356" s="2" t="s">
        <v>126</v>
      </c>
      <c r="G356" s="2" t="s">
        <v>127</v>
      </c>
      <c r="H356" s="4">
        <v>12130.27</v>
      </c>
    </row>
    <row r="357" spans="1:8" ht="48">
      <c r="A357" s="2" t="s">
        <v>93</v>
      </c>
      <c r="B357" s="88" t="s">
        <v>85</v>
      </c>
      <c r="C357" s="89"/>
      <c r="D357" s="2" t="s">
        <v>206</v>
      </c>
      <c r="E357" s="2" t="s">
        <v>207</v>
      </c>
      <c r="F357" s="2" t="s">
        <v>128</v>
      </c>
      <c r="G357" s="2" t="s">
        <v>129</v>
      </c>
      <c r="H357" s="4">
        <v>20465.58</v>
      </c>
    </row>
    <row r="358" spans="1:8" ht="36">
      <c r="A358" s="2" t="s">
        <v>93</v>
      </c>
      <c r="B358" s="88" t="s">
        <v>85</v>
      </c>
      <c r="C358" s="89"/>
      <c r="D358" s="2" t="s">
        <v>206</v>
      </c>
      <c r="E358" s="2" t="s">
        <v>207</v>
      </c>
      <c r="F358" s="2" t="s">
        <v>130</v>
      </c>
      <c r="G358" s="2" t="s">
        <v>131</v>
      </c>
      <c r="H358" s="4">
        <v>304</v>
      </c>
    </row>
    <row r="359" spans="1:8" ht="36">
      <c r="A359" s="2" t="s">
        <v>93</v>
      </c>
      <c r="B359" s="88" t="s">
        <v>85</v>
      </c>
      <c r="C359" s="89"/>
      <c r="D359" s="2" t="s">
        <v>206</v>
      </c>
      <c r="E359" s="2" t="s">
        <v>207</v>
      </c>
      <c r="F359" s="2" t="s">
        <v>134</v>
      </c>
      <c r="G359" s="2" t="s">
        <v>135</v>
      </c>
      <c r="H359" s="4">
        <v>713.27</v>
      </c>
    </row>
    <row r="360" spans="1:8" ht="36">
      <c r="A360" s="2" t="s">
        <v>93</v>
      </c>
      <c r="B360" s="88" t="s">
        <v>85</v>
      </c>
      <c r="C360" s="89"/>
      <c r="D360" s="2" t="s">
        <v>206</v>
      </c>
      <c r="E360" s="2" t="s">
        <v>207</v>
      </c>
      <c r="F360" s="2" t="s">
        <v>200</v>
      </c>
      <c r="G360" s="2" t="s">
        <v>201</v>
      </c>
      <c r="H360" s="4">
        <v>46.98</v>
      </c>
    </row>
    <row r="361" spans="1:8" ht="36">
      <c r="A361" s="2" t="s">
        <v>93</v>
      </c>
      <c r="B361" s="88" t="s">
        <v>85</v>
      </c>
      <c r="C361" s="89"/>
      <c r="D361" s="2" t="s">
        <v>206</v>
      </c>
      <c r="E361" s="2" t="s">
        <v>207</v>
      </c>
      <c r="F361" s="2" t="s">
        <v>282</v>
      </c>
      <c r="G361" s="2" t="s">
        <v>283</v>
      </c>
      <c r="H361" s="4">
        <v>2380</v>
      </c>
    </row>
    <row r="362" spans="1:8" ht="36">
      <c r="A362" s="2" t="s">
        <v>93</v>
      </c>
      <c r="B362" s="88" t="s">
        <v>85</v>
      </c>
      <c r="C362" s="89"/>
      <c r="D362" s="2" t="s">
        <v>206</v>
      </c>
      <c r="E362" s="2" t="s">
        <v>207</v>
      </c>
      <c r="F362" s="2" t="s">
        <v>148</v>
      </c>
      <c r="G362" s="2" t="s">
        <v>149</v>
      </c>
      <c r="H362" s="4">
        <v>5074</v>
      </c>
    </row>
    <row r="363" spans="1:8" ht="36">
      <c r="A363" s="2" t="s">
        <v>93</v>
      </c>
      <c r="B363" s="88" t="s">
        <v>85</v>
      </c>
      <c r="C363" s="89"/>
      <c r="D363" s="2" t="s">
        <v>206</v>
      </c>
      <c r="E363" s="2" t="s">
        <v>207</v>
      </c>
      <c r="F363" s="2" t="s">
        <v>150</v>
      </c>
      <c r="G363" s="2" t="s">
        <v>151</v>
      </c>
      <c r="H363" s="4">
        <v>11856</v>
      </c>
    </row>
    <row r="364" spans="1:8" ht="36">
      <c r="A364" s="2" t="s">
        <v>93</v>
      </c>
      <c r="B364" s="88" t="s">
        <v>85</v>
      </c>
      <c r="C364" s="89"/>
      <c r="D364" s="2" t="s">
        <v>206</v>
      </c>
      <c r="E364" s="2" t="s">
        <v>207</v>
      </c>
      <c r="F364" s="2" t="s">
        <v>238</v>
      </c>
      <c r="G364" s="2" t="s">
        <v>239</v>
      </c>
      <c r="H364" s="4">
        <v>37642</v>
      </c>
    </row>
    <row r="365" spans="1:8" ht="36">
      <c r="A365" s="2" t="s">
        <v>93</v>
      </c>
      <c r="B365" s="88" t="s">
        <v>85</v>
      </c>
      <c r="C365" s="89"/>
      <c r="D365" s="2" t="s">
        <v>210</v>
      </c>
      <c r="E365" s="2" t="s">
        <v>211</v>
      </c>
      <c r="F365" s="2" t="s">
        <v>96</v>
      </c>
      <c r="G365" s="2" t="s">
        <v>97</v>
      </c>
      <c r="H365" s="4">
        <v>1363281</v>
      </c>
    </row>
    <row r="366" spans="1:8" ht="36">
      <c r="A366" s="2" t="s">
        <v>93</v>
      </c>
      <c r="B366" s="88" t="s">
        <v>85</v>
      </c>
      <c r="C366" s="89"/>
      <c r="D366" s="2" t="s">
        <v>210</v>
      </c>
      <c r="E366" s="2" t="s">
        <v>211</v>
      </c>
      <c r="F366" s="2" t="s">
        <v>226</v>
      </c>
      <c r="G366" s="2" t="s">
        <v>227</v>
      </c>
      <c r="H366" s="4">
        <v>120130</v>
      </c>
    </row>
    <row r="367" spans="1:8" ht="36">
      <c r="A367" s="2" t="s">
        <v>93</v>
      </c>
      <c r="B367" s="88" t="s">
        <v>85</v>
      </c>
      <c r="C367" s="89"/>
      <c r="D367" s="2" t="s">
        <v>210</v>
      </c>
      <c r="E367" s="2" t="s">
        <v>211</v>
      </c>
      <c r="F367" s="2" t="s">
        <v>98</v>
      </c>
      <c r="G367" s="2" t="s">
        <v>99</v>
      </c>
      <c r="H367" s="4">
        <v>169941.44</v>
      </c>
    </row>
    <row r="368" spans="1:8" ht="36">
      <c r="A368" s="2" t="s">
        <v>93</v>
      </c>
      <c r="B368" s="88" t="s">
        <v>85</v>
      </c>
      <c r="C368" s="89"/>
      <c r="D368" s="2" t="s">
        <v>210</v>
      </c>
      <c r="E368" s="2" t="s">
        <v>211</v>
      </c>
      <c r="F368" s="2" t="s">
        <v>100</v>
      </c>
      <c r="G368" s="2" t="s">
        <v>101</v>
      </c>
      <c r="H368" s="4">
        <v>255</v>
      </c>
    </row>
    <row r="369" spans="1:8" ht="36">
      <c r="A369" s="2" t="s">
        <v>93</v>
      </c>
      <c r="B369" s="88" t="s">
        <v>85</v>
      </c>
      <c r="C369" s="89"/>
      <c r="D369" s="2" t="s">
        <v>210</v>
      </c>
      <c r="E369" s="2" t="s">
        <v>211</v>
      </c>
      <c r="F369" s="2" t="s">
        <v>291</v>
      </c>
      <c r="G369" s="2" t="s">
        <v>292</v>
      </c>
      <c r="H369" s="4">
        <v>10200</v>
      </c>
    </row>
    <row r="370" spans="1:8" ht="36">
      <c r="A370" s="2" t="s">
        <v>93</v>
      </c>
      <c r="B370" s="88" t="s">
        <v>85</v>
      </c>
      <c r="C370" s="89"/>
      <c r="D370" s="2" t="s">
        <v>210</v>
      </c>
      <c r="E370" s="2" t="s">
        <v>211</v>
      </c>
      <c r="F370" s="2" t="s">
        <v>102</v>
      </c>
      <c r="G370" s="2" t="s">
        <v>103</v>
      </c>
      <c r="H370" s="4">
        <v>104154</v>
      </c>
    </row>
    <row r="371" spans="1:8" ht="36">
      <c r="A371" s="2" t="s">
        <v>93</v>
      </c>
      <c r="B371" s="88" t="s">
        <v>85</v>
      </c>
      <c r="C371" s="89"/>
      <c r="D371" s="2" t="s">
        <v>210</v>
      </c>
      <c r="E371" s="2" t="s">
        <v>211</v>
      </c>
      <c r="F371" s="2" t="s">
        <v>104</v>
      </c>
      <c r="G371" s="2" t="s">
        <v>105</v>
      </c>
      <c r="H371" s="4">
        <v>1810</v>
      </c>
    </row>
    <row r="372" spans="1:8" ht="36">
      <c r="A372" s="2" t="s">
        <v>93</v>
      </c>
      <c r="B372" s="88" t="s">
        <v>85</v>
      </c>
      <c r="C372" s="89"/>
      <c r="D372" s="2" t="s">
        <v>210</v>
      </c>
      <c r="E372" s="2" t="s">
        <v>211</v>
      </c>
      <c r="F372" s="2" t="s">
        <v>106</v>
      </c>
      <c r="G372" s="2" t="s">
        <v>107</v>
      </c>
      <c r="H372" s="4">
        <v>22673</v>
      </c>
    </row>
    <row r="373" spans="1:8" ht="48">
      <c r="A373" s="2" t="s">
        <v>93</v>
      </c>
      <c r="B373" s="88" t="s">
        <v>85</v>
      </c>
      <c r="C373" s="89"/>
      <c r="D373" s="2" t="s">
        <v>210</v>
      </c>
      <c r="E373" s="2" t="s">
        <v>211</v>
      </c>
      <c r="F373" s="2" t="s">
        <v>108</v>
      </c>
      <c r="G373" s="2" t="s">
        <v>109</v>
      </c>
      <c r="H373" s="4">
        <v>1651</v>
      </c>
    </row>
    <row r="374" spans="1:8" ht="36">
      <c r="A374" s="2" t="s">
        <v>93</v>
      </c>
      <c r="B374" s="88" t="s">
        <v>85</v>
      </c>
      <c r="C374" s="89"/>
      <c r="D374" s="2" t="s">
        <v>210</v>
      </c>
      <c r="E374" s="2" t="s">
        <v>211</v>
      </c>
      <c r="F374" s="2" t="s">
        <v>110</v>
      </c>
      <c r="G374" s="2" t="s">
        <v>111</v>
      </c>
      <c r="H374" s="4">
        <v>3203</v>
      </c>
    </row>
    <row r="375" spans="1:8" ht="36">
      <c r="A375" s="2" t="s">
        <v>93</v>
      </c>
      <c r="B375" s="88" t="s">
        <v>85</v>
      </c>
      <c r="C375" s="89"/>
      <c r="D375" s="2" t="s">
        <v>210</v>
      </c>
      <c r="E375" s="2" t="s">
        <v>211</v>
      </c>
      <c r="F375" s="2" t="s">
        <v>112</v>
      </c>
      <c r="G375" s="2" t="s">
        <v>113</v>
      </c>
      <c r="H375" s="4">
        <v>23826</v>
      </c>
    </row>
    <row r="376" spans="1:8" ht="36">
      <c r="A376" s="2" t="s">
        <v>93</v>
      </c>
      <c r="B376" s="88" t="s">
        <v>85</v>
      </c>
      <c r="C376" s="89"/>
      <c r="D376" s="2" t="s">
        <v>210</v>
      </c>
      <c r="E376" s="2" t="s">
        <v>211</v>
      </c>
      <c r="F376" s="2" t="s">
        <v>116</v>
      </c>
      <c r="G376" s="2" t="s">
        <v>117</v>
      </c>
      <c r="H376" s="4">
        <v>50565.56</v>
      </c>
    </row>
    <row r="377" spans="1:8" ht="36">
      <c r="A377" s="2" t="s">
        <v>93</v>
      </c>
      <c r="B377" s="88" t="s">
        <v>85</v>
      </c>
      <c r="C377" s="89"/>
      <c r="D377" s="2" t="s">
        <v>210</v>
      </c>
      <c r="E377" s="2" t="s">
        <v>211</v>
      </c>
      <c r="F377" s="2" t="s">
        <v>118</v>
      </c>
      <c r="G377" s="2" t="s">
        <v>119</v>
      </c>
      <c r="H377" s="4">
        <v>6540.62</v>
      </c>
    </row>
    <row r="378" spans="1:8" ht="36">
      <c r="A378" s="2" t="s">
        <v>93</v>
      </c>
      <c r="B378" s="88" t="s">
        <v>85</v>
      </c>
      <c r="C378" s="89"/>
      <c r="D378" s="2" t="s">
        <v>210</v>
      </c>
      <c r="E378" s="2" t="s">
        <v>211</v>
      </c>
      <c r="F378" s="2" t="s">
        <v>124</v>
      </c>
      <c r="G378" s="2" t="s">
        <v>125</v>
      </c>
      <c r="H378" s="4">
        <v>8138.97</v>
      </c>
    </row>
    <row r="379" spans="1:8" ht="48">
      <c r="A379" s="2" t="s">
        <v>93</v>
      </c>
      <c r="B379" s="88" t="s">
        <v>85</v>
      </c>
      <c r="C379" s="89"/>
      <c r="D379" s="2" t="s">
        <v>210</v>
      </c>
      <c r="E379" s="2" t="s">
        <v>211</v>
      </c>
      <c r="F379" s="2" t="s">
        <v>128</v>
      </c>
      <c r="G379" s="2" t="s">
        <v>129</v>
      </c>
      <c r="H379" s="4">
        <v>36083.8</v>
      </c>
    </row>
    <row r="380" spans="1:8" ht="36">
      <c r="A380" s="2" t="s">
        <v>93</v>
      </c>
      <c r="B380" s="88" t="s">
        <v>85</v>
      </c>
      <c r="C380" s="89"/>
      <c r="D380" s="2" t="s">
        <v>210</v>
      </c>
      <c r="E380" s="2" t="s">
        <v>211</v>
      </c>
      <c r="F380" s="2" t="s">
        <v>134</v>
      </c>
      <c r="G380" s="2" t="s">
        <v>135</v>
      </c>
      <c r="H380" s="4">
        <v>30329</v>
      </c>
    </row>
    <row r="381" spans="1:8" ht="36">
      <c r="A381" s="2" t="s">
        <v>93</v>
      </c>
      <c r="B381" s="88" t="s">
        <v>85</v>
      </c>
      <c r="C381" s="89"/>
      <c r="D381" s="2" t="s">
        <v>210</v>
      </c>
      <c r="E381" s="2" t="s">
        <v>211</v>
      </c>
      <c r="F381" s="2" t="s">
        <v>282</v>
      </c>
      <c r="G381" s="2" t="s">
        <v>283</v>
      </c>
      <c r="H381" s="4">
        <v>2475.78</v>
      </c>
    </row>
    <row r="382" spans="1:8" ht="36">
      <c r="A382" s="2" t="s">
        <v>93</v>
      </c>
      <c r="B382" s="88" t="s">
        <v>85</v>
      </c>
      <c r="C382" s="89"/>
      <c r="D382" s="2" t="s">
        <v>210</v>
      </c>
      <c r="E382" s="2" t="s">
        <v>211</v>
      </c>
      <c r="F382" s="2" t="s">
        <v>148</v>
      </c>
      <c r="G382" s="2" t="s">
        <v>149</v>
      </c>
      <c r="H382" s="4">
        <v>11917.46</v>
      </c>
    </row>
    <row r="383" spans="1:8" ht="36">
      <c r="A383" s="2" t="s">
        <v>93</v>
      </c>
      <c r="B383" s="88" t="s">
        <v>85</v>
      </c>
      <c r="C383" s="89"/>
      <c r="D383" s="2" t="s">
        <v>210</v>
      </c>
      <c r="E383" s="2" t="s">
        <v>211</v>
      </c>
      <c r="F383" s="2" t="s">
        <v>150</v>
      </c>
      <c r="G383" s="2" t="s">
        <v>151</v>
      </c>
      <c r="H383" s="4">
        <v>13242</v>
      </c>
    </row>
    <row r="384" spans="1:8" ht="36">
      <c r="A384" s="2" t="s">
        <v>93</v>
      </c>
      <c r="B384" s="88" t="s">
        <v>85</v>
      </c>
      <c r="C384" s="89"/>
      <c r="D384" s="2" t="s">
        <v>210</v>
      </c>
      <c r="E384" s="2" t="s">
        <v>211</v>
      </c>
      <c r="F384" s="2" t="s">
        <v>156</v>
      </c>
      <c r="G384" s="2" t="s">
        <v>157</v>
      </c>
      <c r="H384" s="4">
        <v>14000</v>
      </c>
    </row>
    <row r="385" spans="1:8" ht="72">
      <c r="A385" s="2" t="s">
        <v>93</v>
      </c>
      <c r="B385" s="88" t="s">
        <v>85</v>
      </c>
      <c r="C385" s="89"/>
      <c r="D385" s="2" t="s">
        <v>210</v>
      </c>
      <c r="E385" s="2" t="s">
        <v>211</v>
      </c>
      <c r="F385" s="2" t="s">
        <v>158</v>
      </c>
      <c r="G385" s="2" t="s">
        <v>159</v>
      </c>
      <c r="H385" s="4">
        <v>-2301</v>
      </c>
    </row>
    <row r="386" spans="1:8" ht="36">
      <c r="A386" s="2" t="s">
        <v>93</v>
      </c>
      <c r="B386" s="88" t="s">
        <v>85</v>
      </c>
      <c r="C386" s="89"/>
      <c r="D386" s="2" t="s">
        <v>212</v>
      </c>
      <c r="E386" s="2" t="s">
        <v>213</v>
      </c>
      <c r="F386" s="2" t="s">
        <v>96</v>
      </c>
      <c r="G386" s="2" t="s">
        <v>97</v>
      </c>
      <c r="H386" s="4">
        <v>146892</v>
      </c>
    </row>
    <row r="387" spans="1:8" ht="36">
      <c r="A387" s="2" t="s">
        <v>93</v>
      </c>
      <c r="B387" s="88" t="s">
        <v>85</v>
      </c>
      <c r="C387" s="89"/>
      <c r="D387" s="2" t="s">
        <v>212</v>
      </c>
      <c r="E387" s="2" t="s">
        <v>213</v>
      </c>
      <c r="F387" s="2" t="s">
        <v>102</v>
      </c>
      <c r="G387" s="2" t="s">
        <v>103</v>
      </c>
      <c r="H387" s="4">
        <v>2972</v>
      </c>
    </row>
    <row r="388" spans="1:8" ht="36">
      <c r="A388" s="2" t="s">
        <v>93</v>
      </c>
      <c r="B388" s="88" t="s">
        <v>85</v>
      </c>
      <c r="C388" s="89"/>
      <c r="D388" s="2" t="s">
        <v>212</v>
      </c>
      <c r="E388" s="2" t="s">
        <v>213</v>
      </c>
      <c r="F388" s="2" t="s">
        <v>104</v>
      </c>
      <c r="G388" s="2" t="s">
        <v>105</v>
      </c>
      <c r="H388" s="4">
        <v>186</v>
      </c>
    </row>
    <row r="389" spans="1:8" ht="36">
      <c r="A389" s="2" t="s">
        <v>93</v>
      </c>
      <c r="B389" s="88" t="s">
        <v>85</v>
      </c>
      <c r="C389" s="89"/>
      <c r="D389" s="2" t="s">
        <v>212</v>
      </c>
      <c r="E389" s="2" t="s">
        <v>213</v>
      </c>
      <c r="F389" s="2" t="s">
        <v>106</v>
      </c>
      <c r="G389" s="2" t="s">
        <v>107</v>
      </c>
      <c r="H389" s="4">
        <v>1490</v>
      </c>
    </row>
    <row r="390" spans="1:8" ht="48">
      <c r="A390" s="2" t="s">
        <v>93</v>
      </c>
      <c r="B390" s="88" t="s">
        <v>85</v>
      </c>
      <c r="C390" s="89"/>
      <c r="D390" s="2" t="s">
        <v>212</v>
      </c>
      <c r="E390" s="2" t="s">
        <v>213</v>
      </c>
      <c r="F390" s="2" t="s">
        <v>108</v>
      </c>
      <c r="G390" s="2" t="s">
        <v>109</v>
      </c>
      <c r="H390" s="4">
        <v>59</v>
      </c>
    </row>
    <row r="391" spans="1:8" ht="36">
      <c r="A391" s="2" t="s">
        <v>93</v>
      </c>
      <c r="B391" s="88" t="s">
        <v>85</v>
      </c>
      <c r="C391" s="89"/>
      <c r="D391" s="2" t="s">
        <v>212</v>
      </c>
      <c r="E391" s="2" t="s">
        <v>213</v>
      </c>
      <c r="F391" s="2" t="s">
        <v>110</v>
      </c>
      <c r="G391" s="2" t="s">
        <v>111</v>
      </c>
      <c r="H391" s="4">
        <v>317</v>
      </c>
    </row>
    <row r="392" spans="1:8" ht="36">
      <c r="A392" s="2" t="s">
        <v>93</v>
      </c>
      <c r="B392" s="88" t="s">
        <v>85</v>
      </c>
      <c r="C392" s="89"/>
      <c r="D392" s="2" t="s">
        <v>212</v>
      </c>
      <c r="E392" s="2" t="s">
        <v>213</v>
      </c>
      <c r="F392" s="2" t="s">
        <v>112</v>
      </c>
      <c r="G392" s="2" t="s">
        <v>113</v>
      </c>
      <c r="H392" s="4">
        <v>2072</v>
      </c>
    </row>
    <row r="393" spans="1:8" ht="36">
      <c r="A393" s="2" t="s">
        <v>93</v>
      </c>
      <c r="B393" s="88" t="s">
        <v>85</v>
      </c>
      <c r="C393" s="89"/>
      <c r="D393" s="2" t="s">
        <v>212</v>
      </c>
      <c r="E393" s="2" t="s">
        <v>213</v>
      </c>
      <c r="F393" s="2" t="s">
        <v>116</v>
      </c>
      <c r="G393" s="2" t="s">
        <v>117</v>
      </c>
      <c r="H393" s="4">
        <v>5797.55</v>
      </c>
    </row>
    <row r="394" spans="1:8" ht="48">
      <c r="A394" s="2" t="s">
        <v>93</v>
      </c>
      <c r="B394" s="88" t="s">
        <v>85</v>
      </c>
      <c r="C394" s="89"/>
      <c r="D394" s="2" t="s">
        <v>212</v>
      </c>
      <c r="E394" s="2" t="s">
        <v>213</v>
      </c>
      <c r="F394" s="2" t="s">
        <v>128</v>
      </c>
      <c r="G394" s="2" t="s">
        <v>129</v>
      </c>
      <c r="H394" s="4">
        <v>4993.08</v>
      </c>
    </row>
    <row r="395" spans="1:8" ht="36">
      <c r="A395" s="2" t="s">
        <v>93</v>
      </c>
      <c r="B395" s="88" t="s">
        <v>85</v>
      </c>
      <c r="C395" s="89"/>
      <c r="D395" s="2" t="s">
        <v>212</v>
      </c>
      <c r="E395" s="2" t="s">
        <v>213</v>
      </c>
      <c r="F395" s="2" t="s">
        <v>134</v>
      </c>
      <c r="G395" s="2" t="s">
        <v>135</v>
      </c>
      <c r="H395" s="4">
        <v>1500</v>
      </c>
    </row>
    <row r="396" spans="1:8" ht="36">
      <c r="A396" s="2" t="s">
        <v>93</v>
      </c>
      <c r="B396" s="88" t="s">
        <v>85</v>
      </c>
      <c r="C396" s="89"/>
      <c r="D396" s="2" t="s">
        <v>293</v>
      </c>
      <c r="E396" s="2" t="s">
        <v>294</v>
      </c>
      <c r="F396" s="2" t="s">
        <v>96</v>
      </c>
      <c r="G396" s="2" t="s">
        <v>97</v>
      </c>
      <c r="H396" s="4">
        <v>75056</v>
      </c>
    </row>
    <row r="397" spans="1:8" ht="36">
      <c r="A397" s="2" t="s">
        <v>93</v>
      </c>
      <c r="B397" s="88" t="s">
        <v>85</v>
      </c>
      <c r="C397" s="89"/>
      <c r="D397" s="2" t="s">
        <v>293</v>
      </c>
      <c r="E397" s="2" t="s">
        <v>294</v>
      </c>
      <c r="F397" s="2" t="s">
        <v>270</v>
      </c>
      <c r="G397" s="2" t="s">
        <v>271</v>
      </c>
      <c r="H397" s="4">
        <v>1251</v>
      </c>
    </row>
    <row r="398" spans="1:8" ht="36">
      <c r="A398" s="2" t="s">
        <v>93</v>
      </c>
      <c r="B398" s="88" t="s">
        <v>85</v>
      </c>
      <c r="C398" s="89"/>
      <c r="D398" s="2" t="s">
        <v>293</v>
      </c>
      <c r="E398" s="2" t="s">
        <v>294</v>
      </c>
      <c r="F398" s="2" t="s">
        <v>102</v>
      </c>
      <c r="G398" s="2" t="s">
        <v>103</v>
      </c>
      <c r="H398" s="4">
        <v>1759</v>
      </c>
    </row>
    <row r="399" spans="1:8" ht="36">
      <c r="A399" s="2" t="s">
        <v>93</v>
      </c>
      <c r="B399" s="88" t="s">
        <v>85</v>
      </c>
      <c r="C399" s="89"/>
      <c r="D399" s="2" t="s">
        <v>293</v>
      </c>
      <c r="E399" s="2" t="s">
        <v>294</v>
      </c>
      <c r="F399" s="2" t="s">
        <v>104</v>
      </c>
      <c r="G399" s="2" t="s">
        <v>105</v>
      </c>
      <c r="H399" s="4">
        <v>85</v>
      </c>
    </row>
    <row r="400" spans="1:8" ht="36">
      <c r="A400" s="2" t="s">
        <v>93</v>
      </c>
      <c r="B400" s="88" t="s">
        <v>85</v>
      </c>
      <c r="C400" s="89"/>
      <c r="D400" s="2" t="s">
        <v>293</v>
      </c>
      <c r="E400" s="2" t="s">
        <v>294</v>
      </c>
      <c r="F400" s="2" t="s">
        <v>106</v>
      </c>
      <c r="G400" s="2" t="s">
        <v>107</v>
      </c>
      <c r="H400" s="4">
        <v>908</v>
      </c>
    </row>
    <row r="401" spans="1:8" ht="48">
      <c r="A401" s="2" t="s">
        <v>93</v>
      </c>
      <c r="B401" s="88" t="s">
        <v>85</v>
      </c>
      <c r="C401" s="89"/>
      <c r="D401" s="2" t="s">
        <v>293</v>
      </c>
      <c r="E401" s="2" t="s">
        <v>294</v>
      </c>
      <c r="F401" s="2" t="s">
        <v>108</v>
      </c>
      <c r="G401" s="2" t="s">
        <v>109</v>
      </c>
      <c r="H401" s="4">
        <v>26</v>
      </c>
    </row>
    <row r="402" spans="1:8" ht="36">
      <c r="A402" s="2" t="s">
        <v>93</v>
      </c>
      <c r="B402" s="88" t="s">
        <v>85</v>
      </c>
      <c r="C402" s="89"/>
      <c r="D402" s="2" t="s">
        <v>293</v>
      </c>
      <c r="E402" s="2" t="s">
        <v>294</v>
      </c>
      <c r="F402" s="2" t="s">
        <v>110</v>
      </c>
      <c r="G402" s="2" t="s">
        <v>111</v>
      </c>
      <c r="H402" s="4">
        <v>145</v>
      </c>
    </row>
    <row r="403" spans="1:8" ht="36">
      <c r="A403" s="2" t="s">
        <v>93</v>
      </c>
      <c r="B403" s="88" t="s">
        <v>85</v>
      </c>
      <c r="C403" s="89"/>
      <c r="D403" s="2" t="s">
        <v>293</v>
      </c>
      <c r="E403" s="2" t="s">
        <v>294</v>
      </c>
      <c r="F403" s="2" t="s">
        <v>112</v>
      </c>
      <c r="G403" s="2" t="s">
        <v>113</v>
      </c>
      <c r="H403" s="4">
        <v>1076</v>
      </c>
    </row>
    <row r="404" spans="1:8" ht="36">
      <c r="A404" s="2" t="s">
        <v>93</v>
      </c>
      <c r="B404" s="88" t="s">
        <v>85</v>
      </c>
      <c r="C404" s="89"/>
      <c r="D404" s="2" t="s">
        <v>293</v>
      </c>
      <c r="E404" s="2" t="s">
        <v>294</v>
      </c>
      <c r="F404" s="2" t="s">
        <v>114</v>
      </c>
      <c r="G404" s="2" t="s">
        <v>115</v>
      </c>
      <c r="H404" s="4">
        <v>499.99</v>
      </c>
    </row>
    <row r="405" spans="1:8" ht="36">
      <c r="A405" s="2" t="s">
        <v>93</v>
      </c>
      <c r="B405" s="88" t="s">
        <v>85</v>
      </c>
      <c r="C405" s="89"/>
      <c r="D405" s="2" t="s">
        <v>293</v>
      </c>
      <c r="E405" s="2" t="s">
        <v>294</v>
      </c>
      <c r="F405" s="2" t="s">
        <v>124</v>
      </c>
      <c r="G405" s="2" t="s">
        <v>125</v>
      </c>
      <c r="H405" s="4">
        <v>1957.7</v>
      </c>
    </row>
    <row r="406" spans="1:8" ht="48">
      <c r="A406" s="2" t="s">
        <v>93</v>
      </c>
      <c r="B406" s="88" t="s">
        <v>85</v>
      </c>
      <c r="C406" s="89"/>
      <c r="D406" s="2" t="s">
        <v>293</v>
      </c>
      <c r="E406" s="2" t="s">
        <v>294</v>
      </c>
      <c r="F406" s="2" t="s">
        <v>128</v>
      </c>
      <c r="G406" s="2" t="s">
        <v>129</v>
      </c>
      <c r="H406" s="4">
        <v>5139</v>
      </c>
    </row>
    <row r="407" spans="1:8" ht="36">
      <c r="A407" s="2" t="s">
        <v>93</v>
      </c>
      <c r="B407" s="88" t="s">
        <v>85</v>
      </c>
      <c r="C407" s="89"/>
      <c r="D407" s="2" t="s">
        <v>293</v>
      </c>
      <c r="E407" s="2" t="s">
        <v>294</v>
      </c>
      <c r="F407" s="2" t="s">
        <v>134</v>
      </c>
      <c r="G407" s="2" t="s">
        <v>135</v>
      </c>
      <c r="H407" s="4">
        <v>450</v>
      </c>
    </row>
    <row r="408" spans="1:8" ht="36">
      <c r="A408" s="2" t="s">
        <v>93</v>
      </c>
      <c r="B408" s="88" t="s">
        <v>85</v>
      </c>
      <c r="C408" s="89"/>
      <c r="D408" s="2" t="s">
        <v>293</v>
      </c>
      <c r="E408" s="2" t="s">
        <v>294</v>
      </c>
      <c r="F408" s="2" t="s">
        <v>200</v>
      </c>
      <c r="G408" s="2" t="s">
        <v>201</v>
      </c>
      <c r="H408" s="4">
        <v>529</v>
      </c>
    </row>
    <row r="409" spans="1:8" ht="36">
      <c r="A409" s="2" t="s">
        <v>93</v>
      </c>
      <c r="B409" s="88" t="s">
        <v>85</v>
      </c>
      <c r="C409" s="89"/>
      <c r="D409" s="2" t="s">
        <v>216</v>
      </c>
      <c r="E409" s="2" t="s">
        <v>217</v>
      </c>
      <c r="F409" s="2" t="s">
        <v>96</v>
      </c>
      <c r="G409" s="2" t="s">
        <v>97</v>
      </c>
      <c r="H409" s="4">
        <v>99038</v>
      </c>
    </row>
    <row r="410" spans="1:8" ht="36">
      <c r="A410" s="2" t="s">
        <v>93</v>
      </c>
      <c r="B410" s="88" t="s">
        <v>85</v>
      </c>
      <c r="C410" s="89"/>
      <c r="D410" s="2" t="s">
        <v>216</v>
      </c>
      <c r="E410" s="2" t="s">
        <v>217</v>
      </c>
      <c r="F410" s="2" t="s">
        <v>102</v>
      </c>
      <c r="G410" s="2" t="s">
        <v>103</v>
      </c>
      <c r="H410" s="4">
        <v>4705</v>
      </c>
    </row>
    <row r="411" spans="1:8" ht="36">
      <c r="A411" s="2" t="s">
        <v>93</v>
      </c>
      <c r="B411" s="88" t="s">
        <v>85</v>
      </c>
      <c r="C411" s="89"/>
      <c r="D411" s="2" t="s">
        <v>216</v>
      </c>
      <c r="E411" s="2" t="s">
        <v>217</v>
      </c>
      <c r="F411" s="2" t="s">
        <v>104</v>
      </c>
      <c r="G411" s="2" t="s">
        <v>105</v>
      </c>
      <c r="H411" s="4">
        <v>116</v>
      </c>
    </row>
    <row r="412" spans="1:8" ht="36">
      <c r="A412" s="2" t="s">
        <v>93</v>
      </c>
      <c r="B412" s="88" t="s">
        <v>85</v>
      </c>
      <c r="C412" s="89"/>
      <c r="D412" s="2" t="s">
        <v>216</v>
      </c>
      <c r="E412" s="2" t="s">
        <v>217</v>
      </c>
      <c r="F412" s="2" t="s">
        <v>106</v>
      </c>
      <c r="G412" s="2" t="s">
        <v>107</v>
      </c>
      <c r="H412" s="4">
        <v>1548</v>
      </c>
    </row>
    <row r="413" spans="1:8" ht="48">
      <c r="A413" s="2" t="s">
        <v>93</v>
      </c>
      <c r="B413" s="88" t="s">
        <v>85</v>
      </c>
      <c r="C413" s="89"/>
      <c r="D413" s="2" t="s">
        <v>216</v>
      </c>
      <c r="E413" s="2" t="s">
        <v>217</v>
      </c>
      <c r="F413" s="2" t="s">
        <v>108</v>
      </c>
      <c r="G413" s="2" t="s">
        <v>109</v>
      </c>
      <c r="H413" s="4">
        <v>69</v>
      </c>
    </row>
    <row r="414" spans="1:8" ht="36">
      <c r="A414" s="2" t="s">
        <v>93</v>
      </c>
      <c r="B414" s="88" t="s">
        <v>85</v>
      </c>
      <c r="C414" s="89"/>
      <c r="D414" s="2" t="s">
        <v>216</v>
      </c>
      <c r="E414" s="2" t="s">
        <v>217</v>
      </c>
      <c r="F414" s="2" t="s">
        <v>110</v>
      </c>
      <c r="G414" s="2" t="s">
        <v>111</v>
      </c>
      <c r="H414" s="4">
        <v>233</v>
      </c>
    </row>
    <row r="415" spans="1:8" ht="36">
      <c r="A415" s="2" t="s">
        <v>93</v>
      </c>
      <c r="B415" s="88" t="s">
        <v>85</v>
      </c>
      <c r="C415" s="89"/>
      <c r="D415" s="2" t="s">
        <v>216</v>
      </c>
      <c r="E415" s="2" t="s">
        <v>217</v>
      </c>
      <c r="F415" s="2" t="s">
        <v>112</v>
      </c>
      <c r="G415" s="2" t="s">
        <v>113</v>
      </c>
      <c r="H415" s="4">
        <v>1612</v>
      </c>
    </row>
    <row r="416" spans="1:8" ht="36">
      <c r="A416" s="2" t="s">
        <v>93</v>
      </c>
      <c r="B416" s="88" t="s">
        <v>85</v>
      </c>
      <c r="C416" s="89"/>
      <c r="D416" s="2" t="s">
        <v>216</v>
      </c>
      <c r="E416" s="2" t="s">
        <v>217</v>
      </c>
      <c r="F416" s="2" t="s">
        <v>124</v>
      </c>
      <c r="G416" s="2" t="s">
        <v>125</v>
      </c>
      <c r="H416" s="4">
        <v>891.19</v>
      </c>
    </row>
    <row r="417" spans="1:8" ht="36">
      <c r="A417" s="2" t="s">
        <v>93</v>
      </c>
      <c r="B417" s="88" t="s">
        <v>85</v>
      </c>
      <c r="C417" s="89"/>
      <c r="D417" s="2" t="s">
        <v>216</v>
      </c>
      <c r="E417" s="2" t="s">
        <v>217</v>
      </c>
      <c r="F417" s="2" t="s">
        <v>126</v>
      </c>
      <c r="G417" s="2" t="s">
        <v>127</v>
      </c>
      <c r="H417" s="4">
        <v>3000</v>
      </c>
    </row>
    <row r="418" spans="1:8" ht="48">
      <c r="A418" s="2" t="s">
        <v>93</v>
      </c>
      <c r="B418" s="88" t="s">
        <v>85</v>
      </c>
      <c r="C418" s="89"/>
      <c r="D418" s="2" t="s">
        <v>216</v>
      </c>
      <c r="E418" s="2" t="s">
        <v>217</v>
      </c>
      <c r="F418" s="2" t="s">
        <v>128</v>
      </c>
      <c r="G418" s="2" t="s">
        <v>129</v>
      </c>
      <c r="H418" s="4">
        <v>2909.5</v>
      </c>
    </row>
    <row r="419" spans="1:8" ht="36">
      <c r="A419" s="2" t="s">
        <v>93</v>
      </c>
      <c r="B419" s="88" t="s">
        <v>85</v>
      </c>
      <c r="C419" s="89"/>
      <c r="D419" s="2" t="s">
        <v>295</v>
      </c>
      <c r="E419" s="2" t="s">
        <v>296</v>
      </c>
      <c r="F419" s="2" t="s">
        <v>96</v>
      </c>
      <c r="G419" s="2" t="s">
        <v>97</v>
      </c>
      <c r="H419" s="4">
        <v>125078</v>
      </c>
    </row>
    <row r="420" spans="1:8" ht="36">
      <c r="A420" s="2" t="s">
        <v>93</v>
      </c>
      <c r="B420" s="88" t="s">
        <v>85</v>
      </c>
      <c r="C420" s="89"/>
      <c r="D420" s="2" t="s">
        <v>295</v>
      </c>
      <c r="E420" s="2" t="s">
        <v>296</v>
      </c>
      <c r="F420" s="2" t="s">
        <v>102</v>
      </c>
      <c r="G420" s="2" t="s">
        <v>103</v>
      </c>
      <c r="H420" s="4">
        <v>5445</v>
      </c>
    </row>
    <row r="421" spans="1:8" ht="36">
      <c r="A421" s="2" t="s">
        <v>93</v>
      </c>
      <c r="B421" s="88" t="s">
        <v>85</v>
      </c>
      <c r="C421" s="89"/>
      <c r="D421" s="2" t="s">
        <v>295</v>
      </c>
      <c r="E421" s="2" t="s">
        <v>296</v>
      </c>
      <c r="F421" s="2" t="s">
        <v>104</v>
      </c>
      <c r="G421" s="2" t="s">
        <v>105</v>
      </c>
      <c r="H421" s="4">
        <v>153</v>
      </c>
    </row>
    <row r="422" spans="1:8" ht="36">
      <c r="A422" s="2" t="s">
        <v>93</v>
      </c>
      <c r="B422" s="88" t="s">
        <v>85</v>
      </c>
      <c r="C422" s="89"/>
      <c r="D422" s="2" t="s">
        <v>295</v>
      </c>
      <c r="E422" s="2" t="s">
        <v>296</v>
      </c>
      <c r="F422" s="2" t="s">
        <v>106</v>
      </c>
      <c r="G422" s="2" t="s">
        <v>107</v>
      </c>
      <c r="H422" s="4">
        <v>1792</v>
      </c>
    </row>
    <row r="423" spans="1:8" ht="48">
      <c r="A423" s="2" t="s">
        <v>93</v>
      </c>
      <c r="B423" s="88" t="s">
        <v>85</v>
      </c>
      <c r="C423" s="89"/>
      <c r="D423" s="2" t="s">
        <v>295</v>
      </c>
      <c r="E423" s="2" t="s">
        <v>296</v>
      </c>
      <c r="F423" s="2" t="s">
        <v>108</v>
      </c>
      <c r="G423" s="2" t="s">
        <v>109</v>
      </c>
      <c r="H423" s="4">
        <v>52</v>
      </c>
    </row>
    <row r="424" spans="1:8" ht="36">
      <c r="A424" s="2" t="s">
        <v>93</v>
      </c>
      <c r="B424" s="88" t="s">
        <v>85</v>
      </c>
      <c r="C424" s="89"/>
      <c r="D424" s="2" t="s">
        <v>295</v>
      </c>
      <c r="E424" s="2" t="s">
        <v>296</v>
      </c>
      <c r="F424" s="2" t="s">
        <v>110</v>
      </c>
      <c r="G424" s="2" t="s">
        <v>111</v>
      </c>
      <c r="H424" s="4">
        <v>293</v>
      </c>
    </row>
    <row r="425" spans="1:8" ht="36">
      <c r="A425" s="2" t="s">
        <v>93</v>
      </c>
      <c r="B425" s="88" t="s">
        <v>85</v>
      </c>
      <c r="C425" s="89"/>
      <c r="D425" s="2" t="s">
        <v>295</v>
      </c>
      <c r="E425" s="2" t="s">
        <v>296</v>
      </c>
      <c r="F425" s="2" t="s">
        <v>112</v>
      </c>
      <c r="G425" s="2" t="s">
        <v>113</v>
      </c>
      <c r="H425" s="4">
        <v>2038</v>
      </c>
    </row>
    <row r="426" spans="1:8" ht="36">
      <c r="A426" s="2" t="s">
        <v>93</v>
      </c>
      <c r="B426" s="88" t="s">
        <v>85</v>
      </c>
      <c r="C426" s="89"/>
      <c r="D426" s="2" t="s">
        <v>295</v>
      </c>
      <c r="E426" s="2" t="s">
        <v>296</v>
      </c>
      <c r="F426" s="2" t="s">
        <v>114</v>
      </c>
      <c r="G426" s="2" t="s">
        <v>115</v>
      </c>
      <c r="H426" s="4">
        <v>120</v>
      </c>
    </row>
    <row r="427" spans="1:8" ht="36">
      <c r="A427" s="2" t="s">
        <v>93</v>
      </c>
      <c r="B427" s="88" t="s">
        <v>85</v>
      </c>
      <c r="C427" s="89"/>
      <c r="D427" s="2" t="s">
        <v>295</v>
      </c>
      <c r="E427" s="2" t="s">
        <v>296</v>
      </c>
      <c r="F427" s="2" t="s">
        <v>116</v>
      </c>
      <c r="G427" s="2" t="s">
        <v>117</v>
      </c>
      <c r="H427" s="4">
        <v>2637.45</v>
      </c>
    </row>
    <row r="428" spans="1:8" ht="36">
      <c r="A428" s="2" t="s">
        <v>93</v>
      </c>
      <c r="B428" s="88" t="s">
        <v>85</v>
      </c>
      <c r="C428" s="89"/>
      <c r="D428" s="2" t="s">
        <v>295</v>
      </c>
      <c r="E428" s="2" t="s">
        <v>296</v>
      </c>
      <c r="F428" s="2" t="s">
        <v>118</v>
      </c>
      <c r="G428" s="2" t="s">
        <v>119</v>
      </c>
      <c r="H428" s="4">
        <v>832.15</v>
      </c>
    </row>
    <row r="429" spans="1:8" ht="36">
      <c r="A429" s="2" t="s">
        <v>93</v>
      </c>
      <c r="B429" s="88" t="s">
        <v>85</v>
      </c>
      <c r="C429" s="89"/>
      <c r="D429" s="2" t="s">
        <v>295</v>
      </c>
      <c r="E429" s="2" t="s">
        <v>296</v>
      </c>
      <c r="F429" s="2" t="s">
        <v>232</v>
      </c>
      <c r="G429" s="2" t="s">
        <v>233</v>
      </c>
      <c r="H429" s="4">
        <v>2256.96</v>
      </c>
    </row>
    <row r="430" spans="1:8" ht="36">
      <c r="A430" s="2" t="s">
        <v>93</v>
      </c>
      <c r="B430" s="88" t="s">
        <v>85</v>
      </c>
      <c r="C430" s="89"/>
      <c r="D430" s="2" t="s">
        <v>295</v>
      </c>
      <c r="E430" s="2" t="s">
        <v>296</v>
      </c>
      <c r="F430" s="2" t="s">
        <v>120</v>
      </c>
      <c r="G430" s="2" t="s">
        <v>121</v>
      </c>
      <c r="H430" s="4">
        <v>449</v>
      </c>
    </row>
    <row r="431" spans="1:8" ht="36">
      <c r="A431" s="2" t="s">
        <v>93</v>
      </c>
      <c r="B431" s="88" t="s">
        <v>85</v>
      </c>
      <c r="C431" s="89"/>
      <c r="D431" s="2" t="s">
        <v>295</v>
      </c>
      <c r="E431" s="2" t="s">
        <v>296</v>
      </c>
      <c r="F431" s="2" t="s">
        <v>124</v>
      </c>
      <c r="G431" s="2" t="s">
        <v>125</v>
      </c>
      <c r="H431" s="4">
        <v>474.96</v>
      </c>
    </row>
    <row r="432" spans="1:8" ht="48">
      <c r="A432" s="2" t="s">
        <v>93</v>
      </c>
      <c r="B432" s="88" t="s">
        <v>85</v>
      </c>
      <c r="C432" s="89"/>
      <c r="D432" s="2" t="s">
        <v>295</v>
      </c>
      <c r="E432" s="2" t="s">
        <v>296</v>
      </c>
      <c r="F432" s="2" t="s">
        <v>128</v>
      </c>
      <c r="G432" s="2" t="s">
        <v>129</v>
      </c>
      <c r="H432" s="4">
        <v>2553.69</v>
      </c>
    </row>
    <row r="433" spans="1:8" ht="36">
      <c r="A433" s="2" t="s">
        <v>93</v>
      </c>
      <c r="B433" s="88" t="s">
        <v>85</v>
      </c>
      <c r="C433" s="89"/>
      <c r="D433" s="2" t="s">
        <v>295</v>
      </c>
      <c r="E433" s="2" t="s">
        <v>296</v>
      </c>
      <c r="F433" s="2" t="s">
        <v>134</v>
      </c>
      <c r="G433" s="2" t="s">
        <v>135</v>
      </c>
      <c r="H433" s="4">
        <v>390</v>
      </c>
    </row>
    <row r="434" spans="1:8" ht="72">
      <c r="A434" s="2" t="s">
        <v>93</v>
      </c>
      <c r="B434" s="88" t="s">
        <v>85</v>
      </c>
      <c r="C434" s="89"/>
      <c r="D434" s="2" t="s">
        <v>295</v>
      </c>
      <c r="E434" s="2" t="s">
        <v>296</v>
      </c>
      <c r="F434" s="2" t="s">
        <v>158</v>
      </c>
      <c r="G434" s="2" t="s">
        <v>159</v>
      </c>
      <c r="H434" s="4">
        <v>-428</v>
      </c>
    </row>
    <row r="435" spans="1:8" ht="36">
      <c r="A435" s="2" t="s">
        <v>93</v>
      </c>
      <c r="B435" s="88" t="s">
        <v>85</v>
      </c>
      <c r="C435" s="89"/>
      <c r="D435" s="2" t="s">
        <v>260</v>
      </c>
      <c r="E435" s="2" t="s">
        <v>261</v>
      </c>
      <c r="F435" s="2" t="s">
        <v>96</v>
      </c>
      <c r="G435" s="2" t="s">
        <v>97</v>
      </c>
      <c r="H435" s="4">
        <v>491627</v>
      </c>
    </row>
    <row r="436" spans="1:8" ht="36">
      <c r="A436" s="2" t="s">
        <v>93</v>
      </c>
      <c r="B436" s="88" t="s">
        <v>85</v>
      </c>
      <c r="C436" s="89"/>
      <c r="D436" s="2" t="s">
        <v>260</v>
      </c>
      <c r="E436" s="2" t="s">
        <v>261</v>
      </c>
      <c r="F436" s="2" t="s">
        <v>102</v>
      </c>
      <c r="G436" s="2" t="s">
        <v>103</v>
      </c>
      <c r="H436" s="4">
        <v>21459</v>
      </c>
    </row>
    <row r="437" spans="1:8" ht="36">
      <c r="A437" s="2" t="s">
        <v>93</v>
      </c>
      <c r="B437" s="88" t="s">
        <v>85</v>
      </c>
      <c r="C437" s="89"/>
      <c r="D437" s="2" t="s">
        <v>260</v>
      </c>
      <c r="E437" s="2" t="s">
        <v>261</v>
      </c>
      <c r="F437" s="2" t="s">
        <v>104</v>
      </c>
      <c r="G437" s="2" t="s">
        <v>105</v>
      </c>
      <c r="H437" s="4">
        <v>657</v>
      </c>
    </row>
    <row r="438" spans="1:8" ht="36">
      <c r="A438" s="2" t="s">
        <v>93</v>
      </c>
      <c r="B438" s="88" t="s">
        <v>85</v>
      </c>
      <c r="C438" s="89"/>
      <c r="D438" s="2" t="s">
        <v>260</v>
      </c>
      <c r="E438" s="2" t="s">
        <v>261</v>
      </c>
      <c r="F438" s="2" t="s">
        <v>106</v>
      </c>
      <c r="G438" s="2" t="s">
        <v>107</v>
      </c>
      <c r="H438" s="4">
        <v>7062</v>
      </c>
    </row>
    <row r="439" spans="1:8" ht="48">
      <c r="A439" s="2" t="s">
        <v>93</v>
      </c>
      <c r="B439" s="88" t="s">
        <v>85</v>
      </c>
      <c r="C439" s="89"/>
      <c r="D439" s="2" t="s">
        <v>260</v>
      </c>
      <c r="E439" s="2" t="s">
        <v>261</v>
      </c>
      <c r="F439" s="2" t="s">
        <v>108</v>
      </c>
      <c r="G439" s="2" t="s">
        <v>109</v>
      </c>
      <c r="H439" s="4">
        <v>204</v>
      </c>
    </row>
    <row r="440" spans="1:8" ht="36">
      <c r="A440" s="2" t="s">
        <v>93</v>
      </c>
      <c r="B440" s="88" t="s">
        <v>85</v>
      </c>
      <c r="C440" s="89"/>
      <c r="D440" s="2" t="s">
        <v>260</v>
      </c>
      <c r="E440" s="2" t="s">
        <v>261</v>
      </c>
      <c r="F440" s="2" t="s">
        <v>110</v>
      </c>
      <c r="G440" s="2" t="s">
        <v>111</v>
      </c>
      <c r="H440" s="4">
        <v>1154</v>
      </c>
    </row>
    <row r="441" spans="1:8" ht="36">
      <c r="A441" s="2" t="s">
        <v>93</v>
      </c>
      <c r="B441" s="88" t="s">
        <v>85</v>
      </c>
      <c r="C441" s="89"/>
      <c r="D441" s="2" t="s">
        <v>260</v>
      </c>
      <c r="E441" s="2" t="s">
        <v>261</v>
      </c>
      <c r="F441" s="2" t="s">
        <v>112</v>
      </c>
      <c r="G441" s="2" t="s">
        <v>113</v>
      </c>
      <c r="H441" s="4">
        <v>8006</v>
      </c>
    </row>
    <row r="442" spans="1:8" ht="36">
      <c r="A442" s="2" t="s">
        <v>93</v>
      </c>
      <c r="B442" s="88" t="s">
        <v>85</v>
      </c>
      <c r="C442" s="89"/>
      <c r="D442" s="2" t="s">
        <v>260</v>
      </c>
      <c r="E442" s="2" t="s">
        <v>261</v>
      </c>
      <c r="F442" s="2" t="s">
        <v>114</v>
      </c>
      <c r="G442" s="2" t="s">
        <v>115</v>
      </c>
      <c r="H442" s="4">
        <v>11.98</v>
      </c>
    </row>
    <row r="443" spans="1:8" ht="36">
      <c r="A443" s="2" t="s">
        <v>93</v>
      </c>
      <c r="B443" s="88" t="s">
        <v>85</v>
      </c>
      <c r="C443" s="89"/>
      <c r="D443" s="2" t="s">
        <v>260</v>
      </c>
      <c r="E443" s="2" t="s">
        <v>261</v>
      </c>
      <c r="F443" s="2" t="s">
        <v>116</v>
      </c>
      <c r="G443" s="2" t="s">
        <v>117</v>
      </c>
      <c r="H443" s="4">
        <v>38012.31</v>
      </c>
    </row>
    <row r="444" spans="1:8" ht="36">
      <c r="A444" s="2" t="s">
        <v>93</v>
      </c>
      <c r="B444" s="88" t="s">
        <v>85</v>
      </c>
      <c r="C444" s="89"/>
      <c r="D444" s="2" t="s">
        <v>260</v>
      </c>
      <c r="E444" s="2" t="s">
        <v>261</v>
      </c>
      <c r="F444" s="2" t="s">
        <v>118</v>
      </c>
      <c r="G444" s="2" t="s">
        <v>119</v>
      </c>
      <c r="H444" s="4">
        <v>34535.53</v>
      </c>
    </row>
    <row r="445" spans="1:8" ht="36">
      <c r="A445" s="2" t="s">
        <v>93</v>
      </c>
      <c r="B445" s="88" t="s">
        <v>85</v>
      </c>
      <c r="C445" s="89"/>
      <c r="D445" s="2" t="s">
        <v>260</v>
      </c>
      <c r="E445" s="2" t="s">
        <v>261</v>
      </c>
      <c r="F445" s="2" t="s">
        <v>232</v>
      </c>
      <c r="G445" s="2" t="s">
        <v>233</v>
      </c>
      <c r="H445" s="4">
        <v>18784.81</v>
      </c>
    </row>
    <row r="446" spans="1:8" ht="36">
      <c r="A446" s="2" t="s">
        <v>93</v>
      </c>
      <c r="B446" s="88" t="s">
        <v>85</v>
      </c>
      <c r="C446" s="89"/>
      <c r="D446" s="2" t="s">
        <v>260</v>
      </c>
      <c r="E446" s="2" t="s">
        <v>261</v>
      </c>
      <c r="F446" s="2" t="s">
        <v>120</v>
      </c>
      <c r="G446" s="2" t="s">
        <v>121</v>
      </c>
      <c r="H446" s="4">
        <v>11070.4</v>
      </c>
    </row>
    <row r="447" spans="1:8" ht="36">
      <c r="A447" s="2" t="s">
        <v>93</v>
      </c>
      <c r="B447" s="88" t="s">
        <v>85</v>
      </c>
      <c r="C447" s="89"/>
      <c r="D447" s="2" t="s">
        <v>260</v>
      </c>
      <c r="E447" s="2" t="s">
        <v>261</v>
      </c>
      <c r="F447" s="2" t="s">
        <v>124</v>
      </c>
      <c r="G447" s="2" t="s">
        <v>125</v>
      </c>
      <c r="H447" s="4">
        <v>2988.6</v>
      </c>
    </row>
    <row r="448" spans="1:8" ht="36">
      <c r="A448" s="2" t="s">
        <v>93</v>
      </c>
      <c r="B448" s="88" t="s">
        <v>85</v>
      </c>
      <c r="C448" s="89"/>
      <c r="D448" s="2" t="s">
        <v>260</v>
      </c>
      <c r="E448" s="2" t="s">
        <v>261</v>
      </c>
      <c r="F448" s="2" t="s">
        <v>126</v>
      </c>
      <c r="G448" s="2" t="s">
        <v>127</v>
      </c>
      <c r="H448" s="4">
        <v>8242.13</v>
      </c>
    </row>
    <row r="449" spans="1:8" ht="48">
      <c r="A449" s="2" t="s">
        <v>93</v>
      </c>
      <c r="B449" s="88" t="s">
        <v>85</v>
      </c>
      <c r="C449" s="89"/>
      <c r="D449" s="2" t="s">
        <v>260</v>
      </c>
      <c r="E449" s="2" t="s">
        <v>261</v>
      </c>
      <c r="F449" s="2" t="s">
        <v>128</v>
      </c>
      <c r="G449" s="2" t="s">
        <v>129</v>
      </c>
      <c r="H449" s="4">
        <v>49999.82</v>
      </c>
    </row>
    <row r="450" spans="1:8" ht="36">
      <c r="A450" s="2" t="s">
        <v>93</v>
      </c>
      <c r="B450" s="88" t="s">
        <v>85</v>
      </c>
      <c r="C450" s="89"/>
      <c r="D450" s="2" t="s">
        <v>260</v>
      </c>
      <c r="E450" s="2" t="s">
        <v>261</v>
      </c>
      <c r="F450" s="2" t="s">
        <v>134</v>
      </c>
      <c r="G450" s="2" t="s">
        <v>135</v>
      </c>
      <c r="H450" s="4">
        <v>338.08</v>
      </c>
    </row>
    <row r="451" spans="1:8" ht="36">
      <c r="A451" s="2" t="s">
        <v>93</v>
      </c>
      <c r="B451" s="88" t="s">
        <v>85</v>
      </c>
      <c r="C451" s="89"/>
      <c r="D451" s="2" t="s">
        <v>260</v>
      </c>
      <c r="E451" s="2" t="s">
        <v>261</v>
      </c>
      <c r="F451" s="2" t="s">
        <v>140</v>
      </c>
      <c r="G451" s="2" t="s">
        <v>141</v>
      </c>
      <c r="H451" s="4">
        <v>3800</v>
      </c>
    </row>
    <row r="452" spans="1:8" ht="36">
      <c r="A452" s="2" t="s">
        <v>93</v>
      </c>
      <c r="B452" s="88" t="s">
        <v>85</v>
      </c>
      <c r="C452" s="89"/>
      <c r="D452" s="2" t="s">
        <v>260</v>
      </c>
      <c r="E452" s="2" t="s">
        <v>261</v>
      </c>
      <c r="F452" s="2" t="s">
        <v>282</v>
      </c>
      <c r="G452" s="2" t="s">
        <v>283</v>
      </c>
      <c r="H452" s="4">
        <v>9829.4</v>
      </c>
    </row>
    <row r="453" spans="1:10" ht="36">
      <c r="A453" s="2" t="s">
        <v>93</v>
      </c>
      <c r="B453" s="88" t="s">
        <v>85</v>
      </c>
      <c r="C453" s="89"/>
      <c r="D453" s="2" t="s">
        <v>260</v>
      </c>
      <c r="E453" s="2" t="s">
        <v>261</v>
      </c>
      <c r="F453" s="2" t="s">
        <v>148</v>
      </c>
      <c r="G453" s="2" t="s">
        <v>149</v>
      </c>
      <c r="H453" s="4">
        <v>46417</v>
      </c>
      <c r="J453" s="8">
        <f>SUM(H324:H453)</f>
        <v>5237575.690000002</v>
      </c>
    </row>
    <row r="454" spans="1:10" ht="60">
      <c r="A454" s="5" t="s">
        <v>297</v>
      </c>
      <c r="B454" s="91" t="s">
        <v>0</v>
      </c>
      <c r="C454" s="92"/>
      <c r="D454" s="3"/>
      <c r="E454" s="3"/>
      <c r="F454" s="3"/>
      <c r="G454" s="3"/>
      <c r="H454" s="6">
        <v>131762594.96</v>
      </c>
      <c r="J454" s="8">
        <f>J249+J250+J262+J275+J323+J453</f>
        <v>131762594.95999998</v>
      </c>
    </row>
    <row r="455" spans="1:9" ht="15">
      <c r="A455" s="90" t="s">
        <v>0</v>
      </c>
      <c r="B455" s="90"/>
      <c r="C455" s="90"/>
      <c r="D455" s="90"/>
      <c r="E455" s="90"/>
      <c r="F455" s="90"/>
      <c r="G455" s="90"/>
      <c r="H455" s="90"/>
      <c r="I455" s="90"/>
    </row>
    <row r="456" spans="1:9" ht="15">
      <c r="A456" s="90" t="s">
        <v>298</v>
      </c>
      <c r="B456" s="90"/>
      <c r="C456" s="90"/>
      <c r="D456" s="90"/>
      <c r="E456" s="90"/>
      <c r="F456" s="90"/>
      <c r="G456" s="90"/>
      <c r="H456" s="90"/>
      <c r="I456" s="90"/>
    </row>
    <row r="457" spans="1:9" ht="15">
      <c r="A457" s="90" t="s">
        <v>0</v>
      </c>
      <c r="B457" s="90"/>
      <c r="C457" s="90"/>
      <c r="D457" s="90"/>
      <c r="E457" s="90"/>
      <c r="F457" s="90"/>
      <c r="G457" s="90"/>
      <c r="H457" s="90"/>
      <c r="I457" s="90"/>
    </row>
  </sheetData>
  <sheetProtection/>
  <mergeCells count="457">
    <mergeCell ref="A1:I1"/>
    <mergeCell ref="A2:I2"/>
    <mergeCell ref="A3:I3"/>
    <mergeCell ref="A4:I4"/>
    <mergeCell ref="A5:I5"/>
    <mergeCell ref="A6:I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A457:I457"/>
    <mergeCell ref="B448:C448"/>
    <mergeCell ref="B449:C449"/>
    <mergeCell ref="B450:C450"/>
    <mergeCell ref="B451:C451"/>
    <mergeCell ref="B452:C452"/>
    <mergeCell ref="B453:C453"/>
    <mergeCell ref="B454:C454"/>
    <mergeCell ref="A455:I455"/>
    <mergeCell ref="A456:I4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6"/>
  <sheetViews>
    <sheetView tabSelected="1" zoomScalePageLayoutView="0" workbookViewId="0" topLeftCell="A1">
      <selection activeCell="A8" sqref="A8:K8"/>
    </sheetView>
  </sheetViews>
  <sheetFormatPr defaultColWidth="9.140625" defaultRowHeight="15"/>
  <cols>
    <col min="1" max="1" width="8.28125" style="0" bestFit="1" customWidth="1"/>
    <col min="3" max="3" width="6.8515625" style="0" customWidth="1"/>
    <col min="4" max="4" width="10.00390625" style="0" bestFit="1" customWidth="1"/>
    <col min="5" max="5" width="26.7109375" style="0" customWidth="1"/>
    <col min="6" max="6" width="9.7109375" style="0" bestFit="1" customWidth="1"/>
    <col min="7" max="7" width="20.7109375" style="0" customWidth="1"/>
    <col min="8" max="8" width="11.28125" style="0" bestFit="1" customWidth="1"/>
    <col min="9" max="9" width="9.57421875" style="0" customWidth="1"/>
    <col min="10" max="10" width="9.8515625" style="0" bestFit="1" customWidth="1"/>
    <col min="11" max="11" width="8.00390625" style="0" bestFit="1" customWidth="1"/>
    <col min="12" max="14" width="11.140625" style="0" bestFit="1" customWidth="1"/>
  </cols>
  <sheetData>
    <row r="1" spans="1:11" ht="15">
      <c r="A1" s="45" t="s">
        <v>328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>
      <c r="A2" s="46"/>
      <c r="B2" s="46"/>
      <c r="C2" s="46"/>
      <c r="D2" s="46"/>
      <c r="E2" s="46"/>
      <c r="F2" s="46"/>
      <c r="G2" s="46"/>
      <c r="H2" s="99" t="s">
        <v>332</v>
      </c>
      <c r="I2" s="99"/>
      <c r="J2" s="99"/>
      <c r="K2" s="99"/>
    </row>
    <row r="3" spans="1:11" ht="15">
      <c r="A3" s="46"/>
      <c r="B3" s="46"/>
      <c r="C3" s="46"/>
      <c r="D3" s="46"/>
      <c r="E3" s="46"/>
      <c r="F3" s="46"/>
      <c r="G3" s="46"/>
      <c r="H3" s="99" t="s">
        <v>369</v>
      </c>
      <c r="I3" s="99"/>
      <c r="J3" s="99"/>
      <c r="K3" s="99"/>
    </row>
    <row r="4" spans="1:11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99" t="s">
        <v>330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5">
      <c r="A7" s="99" t="s">
        <v>363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5">
      <c r="A8" s="99" t="s">
        <v>331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10" ht="15">
      <c r="K10" s="44" t="s">
        <v>334</v>
      </c>
    </row>
    <row r="11" spans="1:11" ht="24">
      <c r="A11" s="1" t="s">
        <v>6</v>
      </c>
      <c r="B11" s="97" t="s">
        <v>7</v>
      </c>
      <c r="C11" s="98"/>
      <c r="D11" s="1" t="s">
        <v>8</v>
      </c>
      <c r="E11" s="43" t="s">
        <v>333</v>
      </c>
      <c r="F11" s="1" t="s">
        <v>10</v>
      </c>
      <c r="G11" s="1" t="s">
        <v>11</v>
      </c>
      <c r="H11" s="1" t="s">
        <v>305</v>
      </c>
      <c r="I11" s="1" t="s">
        <v>364</v>
      </c>
      <c r="J11" s="7" t="s">
        <v>12</v>
      </c>
      <c r="K11" s="25" t="s">
        <v>313</v>
      </c>
    </row>
    <row r="12" spans="1:11" s="26" customFormat="1" ht="24">
      <c r="A12" s="2" t="s">
        <v>13</v>
      </c>
      <c r="B12" s="88" t="s">
        <v>14</v>
      </c>
      <c r="C12" s="89"/>
      <c r="D12" s="2" t="s">
        <v>15</v>
      </c>
      <c r="E12" s="2" t="s">
        <v>16</v>
      </c>
      <c r="F12" s="3"/>
      <c r="G12" s="3"/>
      <c r="H12" s="13">
        <v>41802000</v>
      </c>
      <c r="I12" s="13">
        <v>31107000</v>
      </c>
      <c r="J12" s="28">
        <v>35502839.93</v>
      </c>
      <c r="K12" s="47">
        <f>J12/I12%/100</f>
        <v>1.1413135284662617</v>
      </c>
    </row>
    <row r="13" spans="1:11" s="26" customFormat="1" ht="36">
      <c r="A13" s="2" t="s">
        <v>13</v>
      </c>
      <c r="B13" s="88" t="s">
        <v>14</v>
      </c>
      <c r="C13" s="89"/>
      <c r="D13" s="2" t="s">
        <v>17</v>
      </c>
      <c r="E13" s="2" t="s">
        <v>18</v>
      </c>
      <c r="F13" s="3"/>
      <c r="G13" s="3"/>
      <c r="H13" s="13">
        <v>17305000</v>
      </c>
      <c r="I13" s="13">
        <v>12879000</v>
      </c>
      <c r="J13" s="29">
        <v>14901876.06</v>
      </c>
      <c r="K13" s="47">
        <f aca="true" t="shared" si="0" ref="K13:K42">J13/I13%/100</f>
        <v>1.1570677894246448</v>
      </c>
    </row>
    <row r="14" spans="1:11" s="26" customFormat="1" ht="24">
      <c r="A14" s="2" t="s">
        <v>13</v>
      </c>
      <c r="B14" s="88" t="s">
        <v>14</v>
      </c>
      <c r="C14" s="89"/>
      <c r="D14" s="2" t="s">
        <v>19</v>
      </c>
      <c r="E14" s="2" t="s">
        <v>20</v>
      </c>
      <c r="F14" s="3"/>
      <c r="G14" s="3"/>
      <c r="H14" s="13">
        <v>0</v>
      </c>
      <c r="I14" s="13">
        <v>0</v>
      </c>
      <c r="J14" s="29">
        <v>0</v>
      </c>
      <c r="K14" s="47">
        <v>0</v>
      </c>
    </row>
    <row r="15" spans="1:11" s="26" customFormat="1" ht="48">
      <c r="A15" s="2" t="s">
        <v>13</v>
      </c>
      <c r="B15" s="88" t="s">
        <v>14</v>
      </c>
      <c r="C15" s="89"/>
      <c r="D15" s="2" t="s">
        <v>21</v>
      </c>
      <c r="E15" s="2" t="s">
        <v>22</v>
      </c>
      <c r="F15" s="3"/>
      <c r="G15" s="3"/>
      <c r="H15" s="13">
        <v>84935000</v>
      </c>
      <c r="I15" s="13">
        <v>72834000</v>
      </c>
      <c r="J15" s="29">
        <v>69931600</v>
      </c>
      <c r="K15" s="47">
        <f t="shared" si="0"/>
        <v>0.9601504791718153</v>
      </c>
    </row>
    <row r="16" spans="1:11" s="26" customFormat="1" ht="24">
      <c r="A16" s="2" t="s">
        <v>13</v>
      </c>
      <c r="B16" s="88" t="s">
        <v>14</v>
      </c>
      <c r="C16" s="89"/>
      <c r="D16" s="2" t="s">
        <v>23</v>
      </c>
      <c r="E16" s="2" t="s">
        <v>24</v>
      </c>
      <c r="F16" s="3"/>
      <c r="G16" s="3"/>
      <c r="H16" s="13">
        <v>6250000</v>
      </c>
      <c r="I16" s="13">
        <v>5150000</v>
      </c>
      <c r="J16" s="29">
        <v>4150000</v>
      </c>
      <c r="K16" s="47">
        <f t="shared" si="0"/>
        <v>0.8058252427184466</v>
      </c>
    </row>
    <row r="17" spans="1:11" s="26" customFormat="1" ht="36">
      <c r="A17" s="2" t="s">
        <v>13</v>
      </c>
      <c r="B17" s="88" t="s">
        <v>14</v>
      </c>
      <c r="C17" s="89"/>
      <c r="D17" s="2" t="s">
        <v>25</v>
      </c>
      <c r="E17" s="2" t="s">
        <v>26</v>
      </c>
      <c r="F17" s="3"/>
      <c r="G17" s="3"/>
      <c r="H17" s="13">
        <v>117215000</v>
      </c>
      <c r="I17" s="13">
        <v>90650000</v>
      </c>
      <c r="J17" s="29">
        <v>78000000</v>
      </c>
      <c r="K17" s="47">
        <f t="shared" si="0"/>
        <v>0.8604522890237176</v>
      </c>
    </row>
    <row r="18" spans="1:11" s="26" customFormat="1" ht="24">
      <c r="A18" s="2" t="s">
        <v>13</v>
      </c>
      <c r="B18" s="88" t="s">
        <v>14</v>
      </c>
      <c r="C18" s="89"/>
      <c r="D18" s="2" t="s">
        <v>27</v>
      </c>
      <c r="E18" s="2" t="s">
        <v>28</v>
      </c>
      <c r="F18" s="3"/>
      <c r="G18" s="3"/>
      <c r="H18" s="13">
        <v>50000</v>
      </c>
      <c r="I18" s="13">
        <v>38000</v>
      </c>
      <c r="J18" s="29">
        <v>35502.95</v>
      </c>
      <c r="K18" s="47">
        <f t="shared" si="0"/>
        <v>0.9342881578947367</v>
      </c>
    </row>
    <row r="19" spans="1:11" s="26" customFormat="1" ht="24">
      <c r="A19" s="2" t="s">
        <v>13</v>
      </c>
      <c r="B19" s="88" t="s">
        <v>14</v>
      </c>
      <c r="C19" s="89"/>
      <c r="D19" s="2" t="s">
        <v>29</v>
      </c>
      <c r="E19" s="2" t="s">
        <v>30</v>
      </c>
      <c r="F19" s="3"/>
      <c r="G19" s="3"/>
      <c r="H19" s="13">
        <v>1350000</v>
      </c>
      <c r="I19" s="13">
        <v>891000</v>
      </c>
      <c r="J19" s="29">
        <v>964870.28</v>
      </c>
      <c r="K19" s="47">
        <f t="shared" si="0"/>
        <v>1.0829071604938272</v>
      </c>
    </row>
    <row r="20" spans="1:11" s="26" customFormat="1" ht="36">
      <c r="A20" s="2" t="s">
        <v>13</v>
      </c>
      <c r="B20" s="88" t="s">
        <v>14</v>
      </c>
      <c r="C20" s="89"/>
      <c r="D20" s="2" t="s">
        <v>31</v>
      </c>
      <c r="E20" s="2" t="s">
        <v>32</v>
      </c>
      <c r="F20" s="3"/>
      <c r="G20" s="3"/>
      <c r="H20" s="13">
        <v>155000</v>
      </c>
      <c r="I20" s="13">
        <v>110000</v>
      </c>
      <c r="J20" s="29">
        <v>370288.46</v>
      </c>
      <c r="K20" s="47">
        <f t="shared" si="0"/>
        <v>3.3662587272727276</v>
      </c>
    </row>
    <row r="21" spans="1:11" s="26" customFormat="1" ht="36">
      <c r="A21" s="2" t="s">
        <v>13</v>
      </c>
      <c r="B21" s="88" t="s">
        <v>14</v>
      </c>
      <c r="C21" s="89"/>
      <c r="D21" s="2">
        <v>300100</v>
      </c>
      <c r="E21" s="12" t="s">
        <v>306</v>
      </c>
      <c r="F21" s="3"/>
      <c r="G21" s="3"/>
      <c r="H21" s="13">
        <v>600000</v>
      </c>
      <c r="I21" s="13">
        <v>600000</v>
      </c>
      <c r="J21" s="29">
        <v>0</v>
      </c>
      <c r="K21" s="47">
        <f t="shared" si="0"/>
        <v>0</v>
      </c>
    </row>
    <row r="22" spans="1:11" s="26" customFormat="1" ht="24">
      <c r="A22" s="2" t="s">
        <v>13</v>
      </c>
      <c r="B22" s="88" t="s">
        <v>14</v>
      </c>
      <c r="C22" s="89"/>
      <c r="D22" s="2" t="s">
        <v>33</v>
      </c>
      <c r="E22" s="2" t="s">
        <v>34</v>
      </c>
      <c r="F22" s="3"/>
      <c r="G22" s="3"/>
      <c r="H22" s="13">
        <v>230000</v>
      </c>
      <c r="I22" s="13">
        <v>173000</v>
      </c>
      <c r="J22" s="29">
        <v>170057.74</v>
      </c>
      <c r="K22" s="47">
        <f t="shared" si="0"/>
        <v>0.9829927167630058</v>
      </c>
    </row>
    <row r="23" spans="1:11" s="26" customFormat="1" ht="36">
      <c r="A23" s="2" t="s">
        <v>13</v>
      </c>
      <c r="B23" s="88" t="s">
        <v>14</v>
      </c>
      <c r="C23" s="89"/>
      <c r="D23" s="2" t="s">
        <v>35</v>
      </c>
      <c r="E23" s="2" t="s">
        <v>36</v>
      </c>
      <c r="F23" s="3"/>
      <c r="G23" s="3"/>
      <c r="H23" s="13">
        <v>0</v>
      </c>
      <c r="I23" s="13">
        <v>0</v>
      </c>
      <c r="J23" s="29">
        <v>1350</v>
      </c>
      <c r="K23" s="47">
        <v>0</v>
      </c>
    </row>
    <row r="24" spans="1:11" s="26" customFormat="1" ht="15">
      <c r="A24" s="2" t="s">
        <v>13</v>
      </c>
      <c r="B24" s="88" t="s">
        <v>14</v>
      </c>
      <c r="C24" s="89"/>
      <c r="D24" s="2" t="s">
        <v>37</v>
      </c>
      <c r="E24" s="2" t="s">
        <v>38</v>
      </c>
      <c r="F24" s="3"/>
      <c r="G24" s="3"/>
      <c r="H24" s="13">
        <v>0</v>
      </c>
      <c r="I24" s="13">
        <v>0</v>
      </c>
      <c r="J24" s="29">
        <v>9025</v>
      </c>
      <c r="K24" s="47">
        <v>0</v>
      </c>
    </row>
    <row r="25" spans="1:11" s="26" customFormat="1" ht="15">
      <c r="A25" s="2" t="s">
        <v>13</v>
      </c>
      <c r="B25" s="88" t="s">
        <v>14</v>
      </c>
      <c r="C25" s="89"/>
      <c r="D25" s="2" t="s">
        <v>39</v>
      </c>
      <c r="E25" s="2" t="s">
        <v>40</v>
      </c>
      <c r="F25" s="3"/>
      <c r="G25" s="3"/>
      <c r="H25" s="13">
        <v>315000</v>
      </c>
      <c r="I25" s="13">
        <v>236000</v>
      </c>
      <c r="J25" s="29">
        <v>623956.84</v>
      </c>
      <c r="K25" s="47">
        <f t="shared" si="0"/>
        <v>2.643884915254237</v>
      </c>
    </row>
    <row r="26" spans="1:11" s="26" customFormat="1" ht="15">
      <c r="A26" s="2" t="s">
        <v>13</v>
      </c>
      <c r="B26" s="88" t="s">
        <v>14</v>
      </c>
      <c r="C26" s="89"/>
      <c r="D26" s="2" t="s">
        <v>41</v>
      </c>
      <c r="E26" s="2" t="s">
        <v>42</v>
      </c>
      <c r="F26" s="3"/>
      <c r="G26" s="3"/>
      <c r="H26" s="13">
        <v>5000</v>
      </c>
      <c r="I26" s="13">
        <v>5000</v>
      </c>
      <c r="J26" s="29">
        <v>5000</v>
      </c>
      <c r="K26" s="47">
        <f t="shared" si="0"/>
        <v>1</v>
      </c>
    </row>
    <row r="27" spans="1:11" s="26" customFormat="1" ht="48">
      <c r="A27" s="2" t="s">
        <v>13</v>
      </c>
      <c r="B27" s="88" t="s">
        <v>14</v>
      </c>
      <c r="C27" s="89"/>
      <c r="D27" s="2" t="s">
        <v>43</v>
      </c>
      <c r="E27" s="2" t="s">
        <v>44</v>
      </c>
      <c r="F27" s="3"/>
      <c r="G27" s="3"/>
      <c r="H27" s="13">
        <v>-14523400</v>
      </c>
      <c r="I27" s="13">
        <v>-9636500</v>
      </c>
      <c r="J27" s="29">
        <v>-9636500</v>
      </c>
      <c r="K27" s="47">
        <f t="shared" si="0"/>
        <v>1</v>
      </c>
    </row>
    <row r="28" spans="1:11" s="26" customFormat="1" ht="24">
      <c r="A28" s="2" t="s">
        <v>13</v>
      </c>
      <c r="B28" s="88" t="s">
        <v>14</v>
      </c>
      <c r="C28" s="89"/>
      <c r="D28" s="2" t="s">
        <v>45</v>
      </c>
      <c r="E28" s="2" t="s">
        <v>46</v>
      </c>
      <c r="F28" s="3"/>
      <c r="G28" s="3"/>
      <c r="H28" s="13">
        <v>14523400</v>
      </c>
      <c r="I28" s="13">
        <v>9636500</v>
      </c>
      <c r="J28" s="29">
        <v>9636500</v>
      </c>
      <c r="K28" s="47">
        <f t="shared" si="0"/>
        <v>1</v>
      </c>
    </row>
    <row r="29" spans="1:11" s="26" customFormat="1" ht="60">
      <c r="A29" s="2" t="s">
        <v>13</v>
      </c>
      <c r="B29" s="88" t="s">
        <v>14</v>
      </c>
      <c r="C29" s="89"/>
      <c r="D29" s="2">
        <v>400600</v>
      </c>
      <c r="E29" s="12" t="s">
        <v>307</v>
      </c>
      <c r="F29" s="3"/>
      <c r="G29" s="3"/>
      <c r="H29" s="13">
        <v>108000</v>
      </c>
      <c r="I29" s="13">
        <v>0</v>
      </c>
      <c r="J29" s="29">
        <v>0</v>
      </c>
      <c r="K29" s="47">
        <v>0</v>
      </c>
    </row>
    <row r="30" spans="1:11" s="26" customFormat="1" ht="36">
      <c r="A30" s="2" t="s">
        <v>13</v>
      </c>
      <c r="B30" s="88" t="s">
        <v>14</v>
      </c>
      <c r="C30" s="89"/>
      <c r="D30" s="2" t="s">
        <v>47</v>
      </c>
      <c r="E30" s="2" t="s">
        <v>48</v>
      </c>
      <c r="F30" s="3"/>
      <c r="G30" s="3"/>
      <c r="H30" s="13">
        <v>0</v>
      </c>
      <c r="I30" s="13">
        <v>0</v>
      </c>
      <c r="J30" s="29">
        <v>6592000</v>
      </c>
      <c r="K30" s="47">
        <v>0</v>
      </c>
    </row>
    <row r="31" spans="1:11" s="26" customFormat="1" ht="60">
      <c r="A31" s="2" t="s">
        <v>13</v>
      </c>
      <c r="B31" s="88" t="s">
        <v>14</v>
      </c>
      <c r="C31" s="89"/>
      <c r="D31" s="2">
        <v>421601</v>
      </c>
      <c r="E31" s="12" t="s">
        <v>308</v>
      </c>
      <c r="F31" s="3"/>
      <c r="G31" s="3"/>
      <c r="H31" s="13">
        <v>97000</v>
      </c>
      <c r="I31" s="13">
        <v>97000</v>
      </c>
      <c r="J31" s="29">
        <v>0</v>
      </c>
      <c r="K31" s="47">
        <f t="shared" si="0"/>
        <v>0</v>
      </c>
    </row>
    <row r="32" spans="1:11" s="26" customFormat="1" ht="36">
      <c r="A32" s="2" t="s">
        <v>13</v>
      </c>
      <c r="B32" s="88" t="s">
        <v>14</v>
      </c>
      <c r="C32" s="89"/>
      <c r="D32" s="2">
        <v>421602</v>
      </c>
      <c r="E32" s="12" t="s">
        <v>309</v>
      </c>
      <c r="F32" s="3"/>
      <c r="G32" s="3"/>
      <c r="H32" s="13">
        <v>1000000</v>
      </c>
      <c r="I32" s="13">
        <v>1000000</v>
      </c>
      <c r="J32" s="29">
        <v>0</v>
      </c>
      <c r="K32" s="47">
        <f t="shared" si="0"/>
        <v>0</v>
      </c>
    </row>
    <row r="33" spans="1:11" s="26" customFormat="1" ht="24">
      <c r="A33" s="2" t="s">
        <v>13</v>
      </c>
      <c r="B33" s="88" t="s">
        <v>14</v>
      </c>
      <c r="C33" s="89"/>
      <c r="D33" s="2" t="s">
        <v>49</v>
      </c>
      <c r="E33" s="2" t="s">
        <v>50</v>
      </c>
      <c r="F33" s="3"/>
      <c r="G33" s="3"/>
      <c r="H33" s="13">
        <v>95559000</v>
      </c>
      <c r="I33" s="13">
        <v>82003000</v>
      </c>
      <c r="J33" s="29">
        <v>69821745</v>
      </c>
      <c r="K33" s="47">
        <f t="shared" si="0"/>
        <v>0.8514535443825225</v>
      </c>
    </row>
    <row r="34" spans="1:11" s="26" customFormat="1" ht="24">
      <c r="A34" s="2" t="s">
        <v>13</v>
      </c>
      <c r="B34" s="88" t="s">
        <v>14</v>
      </c>
      <c r="C34" s="89"/>
      <c r="D34" s="2">
        <v>422800</v>
      </c>
      <c r="E34" s="2" t="s">
        <v>365</v>
      </c>
      <c r="F34" s="3"/>
      <c r="G34" s="3"/>
      <c r="H34" s="13">
        <v>3437000</v>
      </c>
      <c r="I34" s="13">
        <v>3437000</v>
      </c>
      <c r="J34" s="29">
        <v>3437000</v>
      </c>
      <c r="K34" s="47">
        <f t="shared" si="0"/>
        <v>1</v>
      </c>
    </row>
    <row r="35" spans="1:11" s="26" customFormat="1" ht="60">
      <c r="A35" s="2" t="s">
        <v>13</v>
      </c>
      <c r="B35" s="88" t="s">
        <v>14</v>
      </c>
      <c r="C35" s="89"/>
      <c r="D35" s="2">
        <v>425101</v>
      </c>
      <c r="E35" s="2" t="s">
        <v>356</v>
      </c>
      <c r="F35" s="3"/>
      <c r="G35" s="3"/>
      <c r="H35" s="13">
        <v>239700</v>
      </c>
      <c r="I35" s="13">
        <v>239700</v>
      </c>
      <c r="J35" s="29">
        <v>239700</v>
      </c>
      <c r="K35" s="47">
        <f t="shared" si="0"/>
        <v>1</v>
      </c>
    </row>
    <row r="36" spans="1:11" s="26" customFormat="1" ht="24">
      <c r="A36" s="2" t="s">
        <v>13</v>
      </c>
      <c r="B36" s="88" t="s">
        <v>14</v>
      </c>
      <c r="C36" s="89"/>
      <c r="D36" s="2">
        <v>426500</v>
      </c>
      <c r="E36" s="12" t="s">
        <v>310</v>
      </c>
      <c r="F36" s="3"/>
      <c r="G36" s="3"/>
      <c r="H36" s="13">
        <v>68920000</v>
      </c>
      <c r="I36" s="13">
        <v>34830000</v>
      </c>
      <c r="J36" s="29">
        <v>0</v>
      </c>
      <c r="K36" s="47">
        <f t="shared" si="0"/>
        <v>0</v>
      </c>
    </row>
    <row r="37" spans="1:11" s="26" customFormat="1" ht="72">
      <c r="A37" s="2" t="s">
        <v>13</v>
      </c>
      <c r="B37" s="88" t="s">
        <v>14</v>
      </c>
      <c r="C37" s="89"/>
      <c r="D37" s="2">
        <v>426900</v>
      </c>
      <c r="E37" s="12" t="s">
        <v>311</v>
      </c>
      <c r="F37" s="3"/>
      <c r="G37" s="3"/>
      <c r="H37" s="13">
        <v>8079189</v>
      </c>
      <c r="I37" s="13">
        <v>2928324</v>
      </c>
      <c r="J37" s="29">
        <v>19383</v>
      </c>
      <c r="K37" s="47">
        <f t="shared" si="0"/>
        <v>0.006619144602851323</v>
      </c>
    </row>
    <row r="38" spans="1:11" s="26" customFormat="1" ht="48">
      <c r="A38" s="14" t="s">
        <v>13</v>
      </c>
      <c r="B38" s="100" t="s">
        <v>14</v>
      </c>
      <c r="C38" s="101"/>
      <c r="D38" s="14" t="s">
        <v>51</v>
      </c>
      <c r="E38" s="14" t="s">
        <v>52</v>
      </c>
      <c r="F38" s="16"/>
      <c r="G38" s="16"/>
      <c r="H38" s="17">
        <v>6000000</v>
      </c>
      <c r="I38" s="17">
        <v>4500000</v>
      </c>
      <c r="J38" s="30">
        <v>5331329.72</v>
      </c>
      <c r="K38" s="47">
        <f t="shared" si="0"/>
        <v>1.1847399377777779</v>
      </c>
    </row>
    <row r="39" spans="1:11" s="26" customFormat="1" ht="24">
      <c r="A39" s="20" t="s">
        <v>13</v>
      </c>
      <c r="B39" s="108" t="s">
        <v>14</v>
      </c>
      <c r="C39" s="108"/>
      <c r="D39" s="20">
        <v>480101</v>
      </c>
      <c r="E39" s="22" t="s">
        <v>312</v>
      </c>
      <c r="F39" s="23"/>
      <c r="G39" s="23"/>
      <c r="H39" s="24">
        <v>52398000</v>
      </c>
      <c r="I39" s="24">
        <v>18861000</v>
      </c>
      <c r="J39" s="31">
        <v>60690</v>
      </c>
      <c r="K39" s="47">
        <f t="shared" si="0"/>
        <v>0.003217750914585653</v>
      </c>
    </row>
    <row r="40" spans="1:11" s="26" customFormat="1" ht="24">
      <c r="A40" s="86" t="s">
        <v>13</v>
      </c>
      <c r="B40" s="108" t="s">
        <v>14</v>
      </c>
      <c r="C40" s="108"/>
      <c r="D40" s="86">
        <v>480102</v>
      </c>
      <c r="E40" s="22" t="s">
        <v>312</v>
      </c>
      <c r="F40" s="23"/>
      <c r="G40" s="23"/>
      <c r="H40" s="24"/>
      <c r="I40" s="24"/>
      <c r="J40" s="31">
        <v>66045</v>
      </c>
      <c r="K40" s="47">
        <v>0</v>
      </c>
    </row>
    <row r="41" spans="1:11" s="26" customFormat="1" ht="24">
      <c r="A41" s="33" t="s">
        <v>13</v>
      </c>
      <c r="B41" s="108" t="s">
        <v>14</v>
      </c>
      <c r="C41" s="108"/>
      <c r="D41" s="33">
        <v>480201</v>
      </c>
      <c r="E41" s="22" t="s">
        <v>312</v>
      </c>
      <c r="F41" s="23"/>
      <c r="G41" s="23"/>
      <c r="H41" s="24">
        <v>426128</v>
      </c>
      <c r="I41" s="24">
        <v>152505</v>
      </c>
      <c r="J41" s="31">
        <v>0</v>
      </c>
      <c r="K41" s="47">
        <f t="shared" si="0"/>
        <v>0</v>
      </c>
    </row>
    <row r="42" spans="1:11" s="26" customFormat="1" ht="15">
      <c r="A42" s="33" t="s">
        <v>13</v>
      </c>
      <c r="B42" s="108" t="s">
        <v>14</v>
      </c>
      <c r="C42" s="108"/>
      <c r="D42" s="33">
        <v>480203</v>
      </c>
      <c r="E42" s="22" t="s">
        <v>84</v>
      </c>
      <c r="F42" s="23"/>
      <c r="G42" s="23"/>
      <c r="H42" s="24">
        <v>834702</v>
      </c>
      <c r="I42" s="24">
        <v>834702</v>
      </c>
      <c r="J42" s="31">
        <v>399907.77</v>
      </c>
      <c r="K42" s="47">
        <f t="shared" si="0"/>
        <v>0.4791024461424556</v>
      </c>
    </row>
    <row r="43" spans="1:11" s="26" customFormat="1" ht="15">
      <c r="A43" s="109" t="s">
        <v>92</v>
      </c>
      <c r="B43" s="109"/>
      <c r="C43" s="109"/>
      <c r="D43" s="109"/>
      <c r="E43" s="109"/>
      <c r="F43" s="109"/>
      <c r="G43" s="109"/>
      <c r="H43" s="27">
        <f>SUM(H12:H42)</f>
        <v>507310719</v>
      </c>
      <c r="I43" s="27">
        <f>SUM(I12:I42)</f>
        <v>363556231</v>
      </c>
      <c r="J43" s="27">
        <f>SUM(J12:J42)</f>
        <v>290634167.75</v>
      </c>
      <c r="K43" s="48">
        <f aca="true" t="shared" si="1" ref="K43:K78">J43/I43%/100</f>
        <v>0.799420125328563</v>
      </c>
    </row>
    <row r="44" spans="1:11" s="26" customFormat="1" ht="15">
      <c r="A44" s="18" t="s">
        <v>93</v>
      </c>
      <c r="B44" s="106" t="s">
        <v>14</v>
      </c>
      <c r="C44" s="107"/>
      <c r="D44" s="18" t="s">
        <v>94</v>
      </c>
      <c r="E44" s="18" t="s">
        <v>95</v>
      </c>
      <c r="F44" s="34" t="s">
        <v>96</v>
      </c>
      <c r="G44" s="18" t="s">
        <v>97</v>
      </c>
      <c r="H44" s="19">
        <v>19001000</v>
      </c>
      <c r="I44" s="19">
        <v>13831000</v>
      </c>
      <c r="J44" s="32">
        <v>13316582</v>
      </c>
      <c r="K44" s="47">
        <f t="shared" si="1"/>
        <v>0.9628068830887138</v>
      </c>
    </row>
    <row r="45" spans="1:11" s="26" customFormat="1" ht="24">
      <c r="A45" s="2" t="s">
        <v>93</v>
      </c>
      <c r="B45" s="88" t="s">
        <v>14</v>
      </c>
      <c r="C45" s="89"/>
      <c r="D45" s="2" t="s">
        <v>94</v>
      </c>
      <c r="E45" s="2" t="s">
        <v>95</v>
      </c>
      <c r="F45" s="35" t="s">
        <v>98</v>
      </c>
      <c r="G45" s="2" t="s">
        <v>99</v>
      </c>
      <c r="H45" s="13">
        <v>1799000</v>
      </c>
      <c r="I45" s="13">
        <v>1349000</v>
      </c>
      <c r="J45" s="29">
        <v>1157368</v>
      </c>
      <c r="K45" s="47">
        <f t="shared" si="1"/>
        <v>0.8579451445515197</v>
      </c>
    </row>
    <row r="46" spans="1:11" s="26" customFormat="1" ht="15">
      <c r="A46" s="2" t="s">
        <v>93</v>
      </c>
      <c r="B46" s="88" t="s">
        <v>14</v>
      </c>
      <c r="C46" s="89"/>
      <c r="D46" s="2" t="s">
        <v>94</v>
      </c>
      <c r="E46" s="2" t="s">
        <v>95</v>
      </c>
      <c r="F46" s="35" t="s">
        <v>100</v>
      </c>
      <c r="G46" s="2" t="s">
        <v>101</v>
      </c>
      <c r="H46" s="13">
        <v>6000</v>
      </c>
      <c r="I46" s="13">
        <v>4500</v>
      </c>
      <c r="J46" s="29">
        <v>2159</v>
      </c>
      <c r="K46" s="47">
        <f t="shared" si="1"/>
        <v>0.47977777777777775</v>
      </c>
    </row>
    <row r="47" spans="1:11" s="26" customFormat="1" ht="15">
      <c r="A47" s="2" t="s">
        <v>93</v>
      </c>
      <c r="B47" s="88" t="s">
        <v>14</v>
      </c>
      <c r="C47" s="89"/>
      <c r="D47" s="2" t="s">
        <v>94</v>
      </c>
      <c r="E47" s="2" t="s">
        <v>95</v>
      </c>
      <c r="F47" s="35">
        <v>100114</v>
      </c>
      <c r="G47" s="12" t="s">
        <v>314</v>
      </c>
      <c r="H47" s="13">
        <v>20000</v>
      </c>
      <c r="I47" s="13">
        <v>14000</v>
      </c>
      <c r="J47" s="29">
        <v>0</v>
      </c>
      <c r="K47" s="47">
        <f t="shared" si="1"/>
        <v>0</v>
      </c>
    </row>
    <row r="48" spans="1:11" s="26" customFormat="1" ht="24">
      <c r="A48" s="2" t="s">
        <v>93</v>
      </c>
      <c r="B48" s="88" t="s">
        <v>14</v>
      </c>
      <c r="C48" s="89"/>
      <c r="D48" s="2" t="s">
        <v>94</v>
      </c>
      <c r="E48" s="2" t="s">
        <v>95</v>
      </c>
      <c r="F48" s="35">
        <v>100130</v>
      </c>
      <c r="G48" s="12" t="s">
        <v>271</v>
      </c>
      <c r="H48" s="13">
        <v>225000</v>
      </c>
      <c r="I48" s="13">
        <v>215000</v>
      </c>
      <c r="J48" s="29">
        <v>69730</v>
      </c>
      <c r="K48" s="47">
        <f t="shared" si="1"/>
        <v>0.32432558139534884</v>
      </c>
    </row>
    <row r="49" spans="1:11" s="26" customFormat="1" ht="15">
      <c r="A49" s="2" t="s">
        <v>93</v>
      </c>
      <c r="B49" s="88" t="s">
        <v>14</v>
      </c>
      <c r="C49" s="89"/>
      <c r="D49" s="2" t="s">
        <v>94</v>
      </c>
      <c r="E49" s="2" t="s">
        <v>95</v>
      </c>
      <c r="F49" s="35">
        <v>100206</v>
      </c>
      <c r="G49" s="12" t="s">
        <v>315</v>
      </c>
      <c r="H49" s="13">
        <v>270000</v>
      </c>
      <c r="I49" s="13">
        <v>270000</v>
      </c>
      <c r="J49" s="29">
        <v>261000</v>
      </c>
      <c r="K49" s="47">
        <f t="shared" si="1"/>
        <v>0.9666666666666667</v>
      </c>
    </row>
    <row r="50" spans="1:11" s="26" customFormat="1" ht="24">
      <c r="A50" s="2" t="s">
        <v>93</v>
      </c>
      <c r="B50" s="88" t="s">
        <v>14</v>
      </c>
      <c r="C50" s="89"/>
      <c r="D50" s="2" t="s">
        <v>94</v>
      </c>
      <c r="E50" s="2" t="s">
        <v>95</v>
      </c>
      <c r="F50" s="35" t="s">
        <v>102</v>
      </c>
      <c r="G50" s="2" t="s">
        <v>103</v>
      </c>
      <c r="H50" s="13">
        <v>192000</v>
      </c>
      <c r="I50" s="13">
        <v>192000</v>
      </c>
      <c r="J50" s="29">
        <v>191520</v>
      </c>
      <c r="K50" s="47">
        <f t="shared" si="1"/>
        <v>0.9975</v>
      </c>
    </row>
    <row r="51" spans="1:11" s="26" customFormat="1" ht="24">
      <c r="A51" s="2" t="s">
        <v>93</v>
      </c>
      <c r="B51" s="88" t="s">
        <v>14</v>
      </c>
      <c r="C51" s="89"/>
      <c r="D51" s="2" t="s">
        <v>94</v>
      </c>
      <c r="E51" s="2" t="s">
        <v>95</v>
      </c>
      <c r="F51" s="35" t="s">
        <v>104</v>
      </c>
      <c r="G51" s="2" t="s">
        <v>105</v>
      </c>
      <c r="H51" s="13">
        <v>6000</v>
      </c>
      <c r="I51" s="13">
        <v>6000</v>
      </c>
      <c r="J51" s="29">
        <v>5702</v>
      </c>
      <c r="K51" s="47">
        <f t="shared" si="1"/>
        <v>0.9503333333333334</v>
      </c>
    </row>
    <row r="52" spans="1:11" s="26" customFormat="1" ht="24">
      <c r="A52" s="2" t="s">
        <v>93</v>
      </c>
      <c r="B52" s="88" t="s">
        <v>14</v>
      </c>
      <c r="C52" s="89"/>
      <c r="D52" s="2" t="s">
        <v>94</v>
      </c>
      <c r="E52" s="2" t="s">
        <v>95</v>
      </c>
      <c r="F52" s="35" t="s">
        <v>106</v>
      </c>
      <c r="G52" s="2" t="s">
        <v>107</v>
      </c>
      <c r="H52" s="13">
        <v>64000</v>
      </c>
      <c r="I52" s="13">
        <v>64000</v>
      </c>
      <c r="J52" s="29">
        <v>63638</v>
      </c>
      <c r="K52" s="47">
        <f t="shared" si="1"/>
        <v>0.9943437500000001</v>
      </c>
    </row>
    <row r="53" spans="1:11" s="26" customFormat="1" ht="36">
      <c r="A53" s="2" t="s">
        <v>93</v>
      </c>
      <c r="B53" s="88" t="s">
        <v>14</v>
      </c>
      <c r="C53" s="89"/>
      <c r="D53" s="2" t="s">
        <v>94</v>
      </c>
      <c r="E53" s="2" t="s">
        <v>95</v>
      </c>
      <c r="F53" s="35" t="s">
        <v>108</v>
      </c>
      <c r="G53" s="2" t="s">
        <v>109</v>
      </c>
      <c r="H53" s="13">
        <v>2000</v>
      </c>
      <c r="I53" s="13">
        <v>2000</v>
      </c>
      <c r="J53" s="29">
        <v>1818</v>
      </c>
      <c r="K53" s="47">
        <f t="shared" si="1"/>
        <v>0.909</v>
      </c>
    </row>
    <row r="54" spans="1:11" s="26" customFormat="1" ht="24">
      <c r="A54" s="2" t="s">
        <v>93</v>
      </c>
      <c r="B54" s="88" t="s">
        <v>14</v>
      </c>
      <c r="C54" s="89"/>
      <c r="D54" s="2" t="s">
        <v>94</v>
      </c>
      <c r="E54" s="2" t="s">
        <v>95</v>
      </c>
      <c r="F54" s="35" t="s">
        <v>110</v>
      </c>
      <c r="G54" s="2" t="s">
        <v>111</v>
      </c>
      <c r="H54" s="13">
        <v>225000</v>
      </c>
      <c r="I54" s="13">
        <v>175000</v>
      </c>
      <c r="J54" s="29">
        <v>132544</v>
      </c>
      <c r="K54" s="47">
        <f t="shared" si="1"/>
        <v>0.7573942857142858</v>
      </c>
    </row>
    <row r="55" spans="1:11" s="26" customFormat="1" ht="24">
      <c r="A55" s="2" t="s">
        <v>93</v>
      </c>
      <c r="B55" s="88" t="s">
        <v>14</v>
      </c>
      <c r="C55" s="89"/>
      <c r="D55" s="2" t="s">
        <v>94</v>
      </c>
      <c r="E55" s="2" t="s">
        <v>95</v>
      </c>
      <c r="F55" s="35" t="s">
        <v>112</v>
      </c>
      <c r="G55" s="2" t="s">
        <v>113</v>
      </c>
      <c r="H55" s="13">
        <v>490000</v>
      </c>
      <c r="I55" s="13">
        <v>370000</v>
      </c>
      <c r="J55" s="29">
        <v>293507</v>
      </c>
      <c r="K55" s="47">
        <f t="shared" si="1"/>
        <v>0.793262162162162</v>
      </c>
    </row>
    <row r="56" spans="1:11" s="26" customFormat="1" ht="15">
      <c r="A56" s="2" t="s">
        <v>93</v>
      </c>
      <c r="B56" s="88" t="s">
        <v>14</v>
      </c>
      <c r="C56" s="89"/>
      <c r="D56" s="2" t="s">
        <v>94</v>
      </c>
      <c r="E56" s="2" t="s">
        <v>95</v>
      </c>
      <c r="F56" s="35" t="s">
        <v>114</v>
      </c>
      <c r="G56" s="2" t="s">
        <v>115</v>
      </c>
      <c r="H56" s="13">
        <v>590000</v>
      </c>
      <c r="I56" s="13">
        <v>590000</v>
      </c>
      <c r="J56" s="29">
        <v>316034.16</v>
      </c>
      <c r="K56" s="47">
        <f t="shared" si="1"/>
        <v>0.5356511186440678</v>
      </c>
    </row>
    <row r="57" spans="1:11" s="26" customFormat="1" ht="15">
      <c r="A57" s="2" t="s">
        <v>93</v>
      </c>
      <c r="B57" s="88" t="s">
        <v>14</v>
      </c>
      <c r="C57" s="89"/>
      <c r="D57" s="2" t="s">
        <v>94</v>
      </c>
      <c r="E57" s="2" t="s">
        <v>95</v>
      </c>
      <c r="F57" s="35">
        <v>200102</v>
      </c>
      <c r="G57" s="12" t="s">
        <v>231</v>
      </c>
      <c r="H57" s="13">
        <v>100000</v>
      </c>
      <c r="I57" s="13">
        <v>100000</v>
      </c>
      <c r="J57" s="29">
        <v>60582.65</v>
      </c>
      <c r="K57" s="47">
        <f t="shared" si="1"/>
        <v>0.6058265</v>
      </c>
    </row>
    <row r="58" spans="1:11" s="26" customFormat="1" ht="24">
      <c r="A58" s="2" t="s">
        <v>93</v>
      </c>
      <c r="B58" s="88" t="s">
        <v>14</v>
      </c>
      <c r="C58" s="89"/>
      <c r="D58" s="2" t="s">
        <v>94</v>
      </c>
      <c r="E58" s="2" t="s">
        <v>95</v>
      </c>
      <c r="F58" s="35" t="s">
        <v>116</v>
      </c>
      <c r="G58" s="2" t="s">
        <v>117</v>
      </c>
      <c r="H58" s="13">
        <v>450000</v>
      </c>
      <c r="I58" s="13">
        <v>335000</v>
      </c>
      <c r="J58" s="29">
        <v>95729.84</v>
      </c>
      <c r="K58" s="47">
        <f t="shared" si="1"/>
        <v>0.2857607164179104</v>
      </c>
    </row>
    <row r="59" spans="1:11" s="26" customFormat="1" ht="15">
      <c r="A59" s="2" t="s">
        <v>93</v>
      </c>
      <c r="B59" s="88" t="s">
        <v>14</v>
      </c>
      <c r="C59" s="89"/>
      <c r="D59" s="2" t="s">
        <v>94</v>
      </c>
      <c r="E59" s="2" t="s">
        <v>95</v>
      </c>
      <c r="F59" s="35" t="s">
        <v>118</v>
      </c>
      <c r="G59" s="2" t="s">
        <v>119</v>
      </c>
      <c r="H59" s="13">
        <v>60000</v>
      </c>
      <c r="I59" s="13">
        <v>47500</v>
      </c>
      <c r="J59" s="29">
        <v>24264.09</v>
      </c>
      <c r="K59" s="47">
        <f t="shared" si="1"/>
        <v>0.510822947368421</v>
      </c>
    </row>
    <row r="60" spans="1:11" s="26" customFormat="1" ht="15">
      <c r="A60" s="2" t="s">
        <v>93</v>
      </c>
      <c r="B60" s="88" t="s">
        <v>14</v>
      </c>
      <c r="C60" s="89"/>
      <c r="D60" s="2" t="s">
        <v>94</v>
      </c>
      <c r="E60" s="2" t="s">
        <v>95</v>
      </c>
      <c r="F60" s="35">
        <v>200105</v>
      </c>
      <c r="G60" s="12" t="s">
        <v>233</v>
      </c>
      <c r="H60" s="13">
        <v>205000</v>
      </c>
      <c r="I60" s="13">
        <v>205000</v>
      </c>
      <c r="J60" s="29">
        <v>39622.57</v>
      </c>
      <c r="K60" s="47">
        <f t="shared" si="1"/>
        <v>0.19328082926829268</v>
      </c>
    </row>
    <row r="61" spans="1:11" s="26" customFormat="1" ht="15">
      <c r="A61" s="2" t="s">
        <v>93</v>
      </c>
      <c r="B61" s="88" t="s">
        <v>14</v>
      </c>
      <c r="C61" s="89"/>
      <c r="D61" s="2" t="s">
        <v>94</v>
      </c>
      <c r="E61" s="2" t="s">
        <v>95</v>
      </c>
      <c r="F61" s="35" t="s">
        <v>120</v>
      </c>
      <c r="G61" s="2" t="s">
        <v>121</v>
      </c>
      <c r="H61" s="13">
        <v>200000</v>
      </c>
      <c r="I61" s="13">
        <v>150000</v>
      </c>
      <c r="J61" s="29">
        <v>50112.63</v>
      </c>
      <c r="K61" s="47">
        <f t="shared" si="1"/>
        <v>0.3340842</v>
      </c>
    </row>
    <row r="62" spans="1:11" s="26" customFormat="1" ht="15">
      <c r="A62" s="2" t="s">
        <v>93</v>
      </c>
      <c r="B62" s="88" t="s">
        <v>14</v>
      </c>
      <c r="C62" s="89"/>
      <c r="D62" s="2" t="s">
        <v>94</v>
      </c>
      <c r="E62" s="2" t="s">
        <v>95</v>
      </c>
      <c r="F62" s="35" t="s">
        <v>122</v>
      </c>
      <c r="G62" s="2" t="s">
        <v>123</v>
      </c>
      <c r="H62" s="13">
        <v>100000</v>
      </c>
      <c r="I62" s="13">
        <v>80000</v>
      </c>
      <c r="J62" s="29">
        <v>21215.52</v>
      </c>
      <c r="K62" s="47">
        <f t="shared" si="1"/>
        <v>0.265194</v>
      </c>
    </row>
    <row r="63" spans="1:11" s="26" customFormat="1" ht="24">
      <c r="A63" s="2" t="s">
        <v>93</v>
      </c>
      <c r="B63" s="88" t="s">
        <v>14</v>
      </c>
      <c r="C63" s="89"/>
      <c r="D63" s="2" t="s">
        <v>94</v>
      </c>
      <c r="E63" s="2" t="s">
        <v>95</v>
      </c>
      <c r="F63" s="35" t="s">
        <v>124</v>
      </c>
      <c r="G63" s="2" t="s">
        <v>125</v>
      </c>
      <c r="H63" s="13">
        <v>250000</v>
      </c>
      <c r="I63" s="13">
        <v>182000</v>
      </c>
      <c r="J63" s="29">
        <v>166414.91</v>
      </c>
      <c r="K63" s="47">
        <f t="shared" si="1"/>
        <v>0.9143676373626374</v>
      </c>
    </row>
    <row r="64" spans="1:11" s="26" customFormat="1" ht="36">
      <c r="A64" s="2" t="s">
        <v>93</v>
      </c>
      <c r="B64" s="88" t="s">
        <v>14</v>
      </c>
      <c r="C64" s="89"/>
      <c r="D64" s="2" t="s">
        <v>94</v>
      </c>
      <c r="E64" s="2" t="s">
        <v>95</v>
      </c>
      <c r="F64" s="35" t="s">
        <v>126</v>
      </c>
      <c r="G64" s="2" t="s">
        <v>127</v>
      </c>
      <c r="H64" s="13">
        <v>703000</v>
      </c>
      <c r="I64" s="13">
        <v>508000</v>
      </c>
      <c r="J64" s="29">
        <v>434559.06</v>
      </c>
      <c r="K64" s="47">
        <f t="shared" si="1"/>
        <v>0.855431220472441</v>
      </c>
    </row>
    <row r="65" spans="1:11" s="26" customFormat="1" ht="36">
      <c r="A65" s="2" t="s">
        <v>93</v>
      </c>
      <c r="B65" s="88" t="s">
        <v>14</v>
      </c>
      <c r="C65" s="89"/>
      <c r="D65" s="2" t="s">
        <v>94</v>
      </c>
      <c r="E65" s="2" t="s">
        <v>95</v>
      </c>
      <c r="F65" s="35" t="s">
        <v>128</v>
      </c>
      <c r="G65" s="2" t="s">
        <v>129</v>
      </c>
      <c r="H65" s="13">
        <v>349711</v>
      </c>
      <c r="I65" s="13">
        <v>225000</v>
      </c>
      <c r="J65" s="29">
        <v>169269.27</v>
      </c>
      <c r="K65" s="47">
        <f t="shared" si="1"/>
        <v>0.7523078666666666</v>
      </c>
    </row>
    <row r="66" spans="1:11" s="26" customFormat="1" ht="15">
      <c r="A66" s="2" t="s">
        <v>93</v>
      </c>
      <c r="B66" s="88" t="s">
        <v>14</v>
      </c>
      <c r="C66" s="89"/>
      <c r="D66" s="2" t="s">
        <v>94</v>
      </c>
      <c r="E66" s="2" t="s">
        <v>95</v>
      </c>
      <c r="F66" s="35" t="s">
        <v>130</v>
      </c>
      <c r="G66" s="2" t="s">
        <v>131</v>
      </c>
      <c r="H66" s="13">
        <v>650000</v>
      </c>
      <c r="I66" s="13">
        <v>545000</v>
      </c>
      <c r="J66" s="29">
        <v>442535.14</v>
      </c>
      <c r="K66" s="47">
        <f t="shared" si="1"/>
        <v>0.8119910825688074</v>
      </c>
    </row>
    <row r="67" spans="1:11" s="26" customFormat="1" ht="15">
      <c r="A67" s="2" t="s">
        <v>93</v>
      </c>
      <c r="B67" s="88" t="s">
        <v>14</v>
      </c>
      <c r="C67" s="89"/>
      <c r="D67" s="2" t="s">
        <v>94</v>
      </c>
      <c r="E67" s="2" t="s">
        <v>95</v>
      </c>
      <c r="F67" s="35" t="s">
        <v>132</v>
      </c>
      <c r="G67" s="2" t="s">
        <v>133</v>
      </c>
      <c r="H67" s="13">
        <v>340000</v>
      </c>
      <c r="I67" s="13">
        <v>330000</v>
      </c>
      <c r="J67" s="29">
        <v>128201.34</v>
      </c>
      <c r="K67" s="47">
        <f t="shared" si="1"/>
        <v>0.38848890909090905</v>
      </c>
    </row>
    <row r="68" spans="1:11" s="26" customFormat="1" ht="24">
      <c r="A68" s="2" t="s">
        <v>93</v>
      </c>
      <c r="B68" s="88" t="s">
        <v>14</v>
      </c>
      <c r="C68" s="89"/>
      <c r="D68" s="2" t="s">
        <v>94</v>
      </c>
      <c r="E68" s="2" t="s">
        <v>95</v>
      </c>
      <c r="F68" s="35" t="s">
        <v>134</v>
      </c>
      <c r="G68" s="2" t="s">
        <v>135</v>
      </c>
      <c r="H68" s="13">
        <v>50000</v>
      </c>
      <c r="I68" s="13">
        <v>40000</v>
      </c>
      <c r="J68" s="29">
        <v>13235.88</v>
      </c>
      <c r="K68" s="47">
        <f t="shared" si="1"/>
        <v>0.330897</v>
      </c>
    </row>
    <row r="69" spans="1:11" s="26" customFormat="1" ht="15">
      <c r="A69" s="2" t="s">
        <v>93</v>
      </c>
      <c r="B69" s="88" t="s">
        <v>14</v>
      </c>
      <c r="C69" s="89"/>
      <c r="D69" s="2" t="s">
        <v>94</v>
      </c>
      <c r="E69" s="2" t="s">
        <v>95</v>
      </c>
      <c r="F69" s="35" t="s">
        <v>136</v>
      </c>
      <c r="G69" s="2" t="s">
        <v>137</v>
      </c>
      <c r="H69" s="13">
        <v>60000</v>
      </c>
      <c r="I69" s="13">
        <v>60000</v>
      </c>
      <c r="J69" s="29">
        <v>29366.49</v>
      </c>
      <c r="K69" s="47">
        <f t="shared" si="1"/>
        <v>0.48944150000000003</v>
      </c>
    </row>
    <row r="70" spans="1:11" s="26" customFormat="1" ht="24">
      <c r="A70" s="2" t="s">
        <v>93</v>
      </c>
      <c r="B70" s="88" t="s">
        <v>14</v>
      </c>
      <c r="C70" s="89"/>
      <c r="D70" s="2" t="s">
        <v>94</v>
      </c>
      <c r="E70" s="2" t="s">
        <v>95</v>
      </c>
      <c r="F70" s="35">
        <v>201100</v>
      </c>
      <c r="G70" s="12" t="s">
        <v>201</v>
      </c>
      <c r="H70" s="13">
        <v>10000</v>
      </c>
      <c r="I70" s="13">
        <v>10000</v>
      </c>
      <c r="J70" s="29">
        <v>0</v>
      </c>
      <c r="K70" s="47">
        <f t="shared" si="1"/>
        <v>0</v>
      </c>
    </row>
    <row r="71" spans="1:11" s="26" customFormat="1" ht="15">
      <c r="A71" s="2" t="s">
        <v>93</v>
      </c>
      <c r="B71" s="88" t="s">
        <v>14</v>
      </c>
      <c r="C71" s="89"/>
      <c r="D71" s="2" t="s">
        <v>94</v>
      </c>
      <c r="E71" s="2" t="s">
        <v>95</v>
      </c>
      <c r="F71" s="35" t="s">
        <v>138</v>
      </c>
      <c r="G71" s="2" t="s">
        <v>139</v>
      </c>
      <c r="H71" s="13">
        <v>650000</v>
      </c>
      <c r="I71" s="13">
        <v>525000</v>
      </c>
      <c r="J71" s="29">
        <v>73833.34</v>
      </c>
      <c r="K71" s="47">
        <f t="shared" si="1"/>
        <v>0.14063493333333332</v>
      </c>
    </row>
    <row r="72" spans="1:11" s="26" customFormat="1" ht="15">
      <c r="A72" s="2" t="s">
        <v>93</v>
      </c>
      <c r="B72" s="88" t="s">
        <v>14</v>
      </c>
      <c r="C72" s="89"/>
      <c r="D72" s="2" t="s">
        <v>94</v>
      </c>
      <c r="E72" s="2" t="s">
        <v>95</v>
      </c>
      <c r="F72" s="35" t="s">
        <v>140</v>
      </c>
      <c r="G72" s="2" t="s">
        <v>141</v>
      </c>
      <c r="H72" s="13">
        <v>100000</v>
      </c>
      <c r="I72" s="13">
        <v>75000</v>
      </c>
      <c r="J72" s="29">
        <v>5217.77</v>
      </c>
      <c r="K72" s="47">
        <f t="shared" si="1"/>
        <v>0.06957026666666667</v>
      </c>
    </row>
    <row r="73" spans="1:11" s="26" customFormat="1" ht="15">
      <c r="A73" s="2" t="s">
        <v>93</v>
      </c>
      <c r="B73" s="88" t="s">
        <v>14</v>
      </c>
      <c r="C73" s="89"/>
      <c r="D73" s="2" t="s">
        <v>94</v>
      </c>
      <c r="E73" s="2" t="s">
        <v>95</v>
      </c>
      <c r="F73" s="35">
        <v>201400</v>
      </c>
      <c r="G73" s="12" t="s">
        <v>203</v>
      </c>
      <c r="H73" s="13">
        <v>20000</v>
      </c>
      <c r="I73" s="13">
        <v>15000</v>
      </c>
      <c r="J73" s="29">
        <v>3994</v>
      </c>
      <c r="K73" s="47">
        <f t="shared" si="1"/>
        <v>0.26626666666666665</v>
      </c>
    </row>
    <row r="74" spans="1:11" s="26" customFormat="1" ht="60">
      <c r="A74" s="2" t="s">
        <v>93</v>
      </c>
      <c r="B74" s="88" t="s">
        <v>14</v>
      </c>
      <c r="C74" s="89"/>
      <c r="D74" s="2" t="s">
        <v>94</v>
      </c>
      <c r="E74" s="2" t="s">
        <v>95</v>
      </c>
      <c r="F74" s="35" t="s">
        <v>142</v>
      </c>
      <c r="G74" s="2" t="s">
        <v>143</v>
      </c>
      <c r="H74" s="13">
        <v>1750000</v>
      </c>
      <c r="I74" s="13">
        <v>625000</v>
      </c>
      <c r="J74" s="29">
        <v>59954</v>
      </c>
      <c r="K74" s="47">
        <f t="shared" si="1"/>
        <v>0.0959264</v>
      </c>
    </row>
    <row r="75" spans="1:11" s="26" customFormat="1" ht="15">
      <c r="A75" s="2" t="s">
        <v>93</v>
      </c>
      <c r="B75" s="88" t="s">
        <v>14</v>
      </c>
      <c r="C75" s="89"/>
      <c r="D75" s="2" t="s">
        <v>94</v>
      </c>
      <c r="E75" s="2" t="s">
        <v>95</v>
      </c>
      <c r="F75" s="35" t="s">
        <v>144</v>
      </c>
      <c r="G75" s="2" t="s">
        <v>145</v>
      </c>
      <c r="H75" s="13">
        <v>4000</v>
      </c>
      <c r="I75" s="13">
        <v>4000</v>
      </c>
      <c r="J75" s="29">
        <v>1220.8</v>
      </c>
      <c r="K75" s="47">
        <f t="shared" si="1"/>
        <v>0.30519999999999997</v>
      </c>
    </row>
    <row r="76" spans="1:11" s="26" customFormat="1" ht="36">
      <c r="A76" s="2" t="s">
        <v>93</v>
      </c>
      <c r="B76" s="88" t="s">
        <v>14</v>
      </c>
      <c r="C76" s="89"/>
      <c r="D76" s="2" t="s">
        <v>94</v>
      </c>
      <c r="E76" s="2" t="s">
        <v>95</v>
      </c>
      <c r="F76" s="35" t="s">
        <v>146</v>
      </c>
      <c r="G76" s="2" t="s">
        <v>147</v>
      </c>
      <c r="H76" s="13">
        <v>30000</v>
      </c>
      <c r="I76" s="13">
        <v>22500</v>
      </c>
      <c r="J76" s="29">
        <v>15772.86</v>
      </c>
      <c r="K76" s="47">
        <f t="shared" si="1"/>
        <v>0.7010160000000001</v>
      </c>
    </row>
    <row r="77" spans="1:11" s="26" customFormat="1" ht="24">
      <c r="A77" s="2" t="s">
        <v>93</v>
      </c>
      <c r="B77" s="88" t="s">
        <v>14</v>
      </c>
      <c r="C77" s="89"/>
      <c r="D77" s="2" t="s">
        <v>94</v>
      </c>
      <c r="E77" s="2" t="s">
        <v>95</v>
      </c>
      <c r="F77" s="35" t="s">
        <v>148</v>
      </c>
      <c r="G77" s="2" t="s">
        <v>149</v>
      </c>
      <c r="H77" s="13">
        <v>270000</v>
      </c>
      <c r="I77" s="13">
        <v>214000</v>
      </c>
      <c r="J77" s="29">
        <v>205319.77</v>
      </c>
      <c r="K77" s="47">
        <f t="shared" si="1"/>
        <v>0.9594381775700934</v>
      </c>
    </row>
    <row r="78" spans="1:11" s="26" customFormat="1" ht="24">
      <c r="A78" s="2" t="s">
        <v>93</v>
      </c>
      <c r="B78" s="88" t="s">
        <v>14</v>
      </c>
      <c r="C78" s="89"/>
      <c r="D78" s="2" t="s">
        <v>94</v>
      </c>
      <c r="E78" s="2" t="s">
        <v>95</v>
      </c>
      <c r="F78" s="35">
        <v>550118</v>
      </c>
      <c r="G78" s="2" t="s">
        <v>357</v>
      </c>
      <c r="H78" s="13">
        <v>5005</v>
      </c>
      <c r="I78" s="13">
        <v>5005</v>
      </c>
      <c r="J78" s="29">
        <v>5005</v>
      </c>
      <c r="K78" s="47">
        <f t="shared" si="1"/>
        <v>1</v>
      </c>
    </row>
    <row r="79" spans="1:11" s="26" customFormat="1" ht="15">
      <c r="A79" s="2" t="s">
        <v>93</v>
      </c>
      <c r="B79" s="88" t="s">
        <v>14</v>
      </c>
      <c r="C79" s="89"/>
      <c r="D79" s="2" t="s">
        <v>94</v>
      </c>
      <c r="E79" s="2" t="s">
        <v>95</v>
      </c>
      <c r="F79" s="35">
        <v>590800</v>
      </c>
      <c r="G79" s="12" t="s">
        <v>316</v>
      </c>
      <c r="H79" s="13">
        <v>150000</v>
      </c>
      <c r="I79" s="13">
        <v>114000</v>
      </c>
      <c r="J79" s="29">
        <v>33489.21</v>
      </c>
      <c r="K79" s="47">
        <f aca="true" t="shared" si="2" ref="K79:K85">J79/I79%/100</f>
        <v>0.293765</v>
      </c>
    </row>
    <row r="80" spans="1:11" s="26" customFormat="1" ht="24">
      <c r="A80" s="2" t="s">
        <v>93</v>
      </c>
      <c r="B80" s="88" t="s">
        <v>14</v>
      </c>
      <c r="C80" s="89"/>
      <c r="D80" s="2" t="s">
        <v>94</v>
      </c>
      <c r="E80" s="2" t="s">
        <v>95</v>
      </c>
      <c r="F80" s="35" t="s">
        <v>150</v>
      </c>
      <c r="G80" s="2" t="s">
        <v>151</v>
      </c>
      <c r="H80" s="13">
        <v>160000</v>
      </c>
      <c r="I80" s="13">
        <v>120000</v>
      </c>
      <c r="J80" s="29">
        <v>76000</v>
      </c>
      <c r="K80" s="47">
        <f t="shared" si="2"/>
        <v>0.6333333333333333</v>
      </c>
    </row>
    <row r="81" spans="1:11" s="26" customFormat="1" ht="15">
      <c r="A81" s="2" t="s">
        <v>93</v>
      </c>
      <c r="B81" s="88" t="s">
        <v>14</v>
      </c>
      <c r="C81" s="89"/>
      <c r="D81" s="2" t="s">
        <v>94</v>
      </c>
      <c r="E81" s="2" t="s">
        <v>95</v>
      </c>
      <c r="F81" s="35" t="s">
        <v>152</v>
      </c>
      <c r="G81" s="2" t="s">
        <v>153</v>
      </c>
      <c r="H81" s="13">
        <v>4331000</v>
      </c>
      <c r="I81" s="13">
        <v>3331000</v>
      </c>
      <c r="J81" s="29">
        <v>2255603.94</v>
      </c>
      <c r="K81" s="47">
        <f t="shared" si="2"/>
        <v>0.6771551906334434</v>
      </c>
    </row>
    <row r="82" spans="1:11" s="26" customFormat="1" ht="24">
      <c r="A82" s="2" t="s">
        <v>93</v>
      </c>
      <c r="B82" s="88" t="s">
        <v>14</v>
      </c>
      <c r="C82" s="89"/>
      <c r="D82" s="2" t="s">
        <v>94</v>
      </c>
      <c r="E82" s="2" t="s">
        <v>95</v>
      </c>
      <c r="F82" s="35">
        <v>710102</v>
      </c>
      <c r="G82" s="12" t="s">
        <v>317</v>
      </c>
      <c r="H82" s="13">
        <v>119000</v>
      </c>
      <c r="I82" s="13">
        <v>119000</v>
      </c>
      <c r="J82" s="29">
        <v>84099.23</v>
      </c>
      <c r="K82" s="47">
        <f t="shared" si="2"/>
        <v>0.706716218487395</v>
      </c>
    </row>
    <row r="83" spans="1:11" s="26" customFormat="1" ht="24">
      <c r="A83" s="2" t="s">
        <v>93</v>
      </c>
      <c r="B83" s="88" t="s">
        <v>14</v>
      </c>
      <c r="C83" s="89"/>
      <c r="D83" s="2" t="s">
        <v>94</v>
      </c>
      <c r="E83" s="2" t="s">
        <v>95</v>
      </c>
      <c r="F83" s="35" t="s">
        <v>154</v>
      </c>
      <c r="G83" s="2" t="s">
        <v>155</v>
      </c>
      <c r="H83" s="13">
        <v>1157000</v>
      </c>
      <c r="I83" s="13">
        <v>1157000</v>
      </c>
      <c r="J83" s="29">
        <v>155964.97</v>
      </c>
      <c r="K83" s="47">
        <f t="shared" si="2"/>
        <v>0.13480118409680208</v>
      </c>
    </row>
    <row r="84" spans="1:11" s="26" customFormat="1" ht="15">
      <c r="A84" s="2" t="s">
        <v>93</v>
      </c>
      <c r="B84" s="88" t="s">
        <v>14</v>
      </c>
      <c r="C84" s="89"/>
      <c r="D84" s="2" t="s">
        <v>94</v>
      </c>
      <c r="E84" s="2" t="s">
        <v>95</v>
      </c>
      <c r="F84" s="35" t="s">
        <v>156</v>
      </c>
      <c r="G84" s="2" t="s">
        <v>157</v>
      </c>
      <c r="H84" s="13">
        <v>2314000</v>
      </c>
      <c r="I84" s="13">
        <v>2314000</v>
      </c>
      <c r="J84" s="29">
        <v>759398.15</v>
      </c>
      <c r="K84" s="47">
        <f t="shared" si="2"/>
        <v>0.32817551858254107</v>
      </c>
    </row>
    <row r="85" spans="1:14" s="26" customFormat="1" ht="48">
      <c r="A85" s="2" t="s">
        <v>93</v>
      </c>
      <c r="B85" s="88" t="s">
        <v>14</v>
      </c>
      <c r="C85" s="89"/>
      <c r="D85" s="2" t="s">
        <v>94</v>
      </c>
      <c r="E85" s="2" t="s">
        <v>95</v>
      </c>
      <c r="F85" s="35" t="s">
        <v>158</v>
      </c>
      <c r="G85" s="2" t="s">
        <v>159</v>
      </c>
      <c r="H85" s="13">
        <v>-123605</v>
      </c>
      <c r="I85" s="13">
        <v>-123605</v>
      </c>
      <c r="J85" s="29">
        <v>-123605.83</v>
      </c>
      <c r="K85" s="47">
        <f t="shared" si="2"/>
        <v>1.0000067149387162</v>
      </c>
      <c r="L85" s="80"/>
      <c r="M85" s="80"/>
      <c r="N85" s="80"/>
    </row>
    <row r="86" spans="1:11" s="26" customFormat="1" ht="36">
      <c r="A86" s="2" t="s">
        <v>93</v>
      </c>
      <c r="B86" s="88" t="s">
        <v>14</v>
      </c>
      <c r="C86" s="89"/>
      <c r="D86" s="2">
        <v>540500</v>
      </c>
      <c r="E86" s="12" t="s">
        <v>319</v>
      </c>
      <c r="F86" s="35">
        <v>500400</v>
      </c>
      <c r="G86" s="12" t="s">
        <v>319</v>
      </c>
      <c r="H86" s="13">
        <v>500000</v>
      </c>
      <c r="I86" s="13">
        <v>400000</v>
      </c>
      <c r="J86" s="29">
        <v>0</v>
      </c>
      <c r="K86" s="47">
        <f aca="true" t="shared" si="3" ref="K86:K145">J86/I86%/100</f>
        <v>0</v>
      </c>
    </row>
    <row r="87" spans="1:11" s="26" customFormat="1" ht="24">
      <c r="A87" s="2" t="s">
        <v>93</v>
      </c>
      <c r="B87" s="88" t="s">
        <v>14</v>
      </c>
      <c r="C87" s="89"/>
      <c r="D87" s="2" t="s">
        <v>160</v>
      </c>
      <c r="E87" s="2" t="s">
        <v>161</v>
      </c>
      <c r="F87" s="35" t="s">
        <v>162</v>
      </c>
      <c r="G87" s="2" t="s">
        <v>163</v>
      </c>
      <c r="H87" s="13">
        <v>2954000</v>
      </c>
      <c r="I87" s="13">
        <v>2230000</v>
      </c>
      <c r="J87" s="29">
        <v>2115500</v>
      </c>
      <c r="K87" s="47">
        <f t="shared" si="3"/>
        <v>0.9486547085201793</v>
      </c>
    </row>
    <row r="88" spans="1:11" s="26" customFormat="1" ht="24">
      <c r="A88" s="2" t="s">
        <v>93</v>
      </c>
      <c r="B88" s="88" t="s">
        <v>14</v>
      </c>
      <c r="C88" s="89"/>
      <c r="D88" s="2" t="s">
        <v>160</v>
      </c>
      <c r="E88" s="2" t="s">
        <v>161</v>
      </c>
      <c r="F88" s="35">
        <v>510229</v>
      </c>
      <c r="G88" s="12" t="s">
        <v>209</v>
      </c>
      <c r="H88" s="13">
        <v>104000</v>
      </c>
      <c r="I88" s="13">
        <v>104000</v>
      </c>
      <c r="J88" s="29">
        <v>84000</v>
      </c>
      <c r="K88" s="47">
        <f t="shared" si="3"/>
        <v>0.8076923076923077</v>
      </c>
    </row>
    <row r="89" spans="1:11" s="26" customFormat="1" ht="72">
      <c r="A89" s="2" t="s">
        <v>93</v>
      </c>
      <c r="B89" s="88" t="s">
        <v>14</v>
      </c>
      <c r="C89" s="89"/>
      <c r="D89" s="2" t="s">
        <v>164</v>
      </c>
      <c r="E89" s="2" t="s">
        <v>165</v>
      </c>
      <c r="F89" s="35">
        <v>201900</v>
      </c>
      <c r="G89" s="12" t="s">
        <v>318</v>
      </c>
      <c r="H89" s="13">
        <v>1420000</v>
      </c>
      <c r="I89" s="13">
        <v>1014000</v>
      </c>
      <c r="J89" s="29">
        <v>623179.5</v>
      </c>
      <c r="K89" s="47">
        <f t="shared" si="3"/>
        <v>0.6145754437869823</v>
      </c>
    </row>
    <row r="90" spans="1:11" s="26" customFormat="1" ht="24">
      <c r="A90" s="2" t="s">
        <v>93</v>
      </c>
      <c r="B90" s="88" t="s">
        <v>14</v>
      </c>
      <c r="C90" s="89"/>
      <c r="D90" s="2" t="s">
        <v>164</v>
      </c>
      <c r="E90" s="2" t="s">
        <v>165</v>
      </c>
      <c r="F90" s="35" t="s">
        <v>148</v>
      </c>
      <c r="G90" s="2" t="s">
        <v>149</v>
      </c>
      <c r="H90" s="13">
        <v>3160000</v>
      </c>
      <c r="I90" s="13">
        <v>2210000</v>
      </c>
      <c r="J90" s="29">
        <v>600993.61</v>
      </c>
      <c r="K90" s="47">
        <f t="shared" si="3"/>
        <v>0.2719428099547511</v>
      </c>
    </row>
    <row r="91" spans="1:11" s="26" customFormat="1" ht="15">
      <c r="A91" s="2" t="s">
        <v>93</v>
      </c>
      <c r="B91" s="88" t="s">
        <v>14</v>
      </c>
      <c r="C91" s="89"/>
      <c r="D91" s="2" t="s">
        <v>164</v>
      </c>
      <c r="E91" s="2" t="s">
        <v>165</v>
      </c>
      <c r="F91" s="35" t="s">
        <v>166</v>
      </c>
      <c r="G91" s="2" t="s">
        <v>167</v>
      </c>
      <c r="H91" s="13">
        <v>6500000</v>
      </c>
      <c r="I91" s="13">
        <v>5332000</v>
      </c>
      <c r="J91" s="29">
        <v>1989501.49</v>
      </c>
      <c r="K91" s="47">
        <f t="shared" si="3"/>
        <v>0.37312481057764446</v>
      </c>
    </row>
    <row r="92" spans="1:11" s="26" customFormat="1" ht="15">
      <c r="A92" s="2" t="s">
        <v>93</v>
      </c>
      <c r="B92" s="88" t="s">
        <v>14</v>
      </c>
      <c r="C92" s="89"/>
      <c r="D92" s="2" t="s">
        <v>164</v>
      </c>
      <c r="E92" s="2" t="s">
        <v>165</v>
      </c>
      <c r="F92" s="35">
        <v>580100</v>
      </c>
      <c r="G92" s="2" t="s">
        <v>358</v>
      </c>
      <c r="H92" s="13">
        <v>165538</v>
      </c>
      <c r="I92" s="13">
        <v>165538</v>
      </c>
      <c r="J92" s="29">
        <v>0</v>
      </c>
      <c r="K92" s="47">
        <f t="shared" si="3"/>
        <v>0</v>
      </c>
    </row>
    <row r="93" spans="1:11" s="26" customFormat="1" ht="24">
      <c r="A93" s="2" t="s">
        <v>93</v>
      </c>
      <c r="B93" s="88" t="s">
        <v>14</v>
      </c>
      <c r="C93" s="89"/>
      <c r="D93" s="2" t="s">
        <v>164</v>
      </c>
      <c r="E93" s="2" t="s">
        <v>165</v>
      </c>
      <c r="F93" s="35">
        <v>580200</v>
      </c>
      <c r="G93" s="2" t="s">
        <v>359</v>
      </c>
      <c r="H93" s="13">
        <v>182158</v>
      </c>
      <c r="I93" s="13">
        <v>182158</v>
      </c>
      <c r="J93" s="29">
        <v>0</v>
      </c>
      <c r="K93" s="47">
        <f t="shared" si="3"/>
        <v>0</v>
      </c>
    </row>
    <row r="94" spans="1:11" s="26" customFormat="1" ht="15">
      <c r="A94" s="2" t="s">
        <v>93</v>
      </c>
      <c r="B94" s="88" t="s">
        <v>14</v>
      </c>
      <c r="C94" s="89"/>
      <c r="D94" s="2" t="s">
        <v>164</v>
      </c>
      <c r="E94" s="2" t="s">
        <v>165</v>
      </c>
      <c r="F94" s="35">
        <v>580300</v>
      </c>
      <c r="G94" s="2" t="s">
        <v>326</v>
      </c>
      <c r="H94" s="13">
        <v>95474</v>
      </c>
      <c r="I94" s="13">
        <v>95474</v>
      </c>
      <c r="J94" s="29">
        <v>0</v>
      </c>
      <c r="K94" s="47">
        <f t="shared" si="3"/>
        <v>0</v>
      </c>
    </row>
    <row r="95" spans="1:11" s="26" customFormat="1" ht="15">
      <c r="A95" s="2" t="s">
        <v>93</v>
      </c>
      <c r="B95" s="88" t="s">
        <v>14</v>
      </c>
      <c r="C95" s="89"/>
      <c r="D95" s="2" t="s">
        <v>164</v>
      </c>
      <c r="E95" s="2" t="s">
        <v>165</v>
      </c>
      <c r="F95" s="35">
        <v>710101</v>
      </c>
      <c r="G95" s="12" t="s">
        <v>153</v>
      </c>
      <c r="H95" s="13">
        <v>290000</v>
      </c>
      <c r="I95" s="13">
        <v>290000</v>
      </c>
      <c r="J95" s="29">
        <v>0</v>
      </c>
      <c r="K95" s="47">
        <f t="shared" si="3"/>
        <v>0</v>
      </c>
    </row>
    <row r="96" spans="1:12" s="26" customFormat="1" ht="36">
      <c r="A96" s="2" t="s">
        <v>93</v>
      </c>
      <c r="B96" s="88" t="s">
        <v>14</v>
      </c>
      <c r="C96" s="89"/>
      <c r="D96" s="2" t="s">
        <v>164</v>
      </c>
      <c r="E96" s="2" t="s">
        <v>165</v>
      </c>
      <c r="F96" s="35" t="s">
        <v>168</v>
      </c>
      <c r="G96" s="2" t="s">
        <v>169</v>
      </c>
      <c r="H96" s="13">
        <v>6100000</v>
      </c>
      <c r="I96" s="13">
        <v>4221000</v>
      </c>
      <c r="J96" s="29">
        <v>4139828.1</v>
      </c>
      <c r="K96" s="47">
        <f t="shared" si="3"/>
        <v>0.9807695095948827</v>
      </c>
      <c r="L96" s="80"/>
    </row>
    <row r="97" spans="1:14" s="26" customFormat="1" ht="48">
      <c r="A97" s="2" t="s">
        <v>93</v>
      </c>
      <c r="B97" s="88" t="s">
        <v>14</v>
      </c>
      <c r="C97" s="89"/>
      <c r="D97" s="2" t="s">
        <v>164</v>
      </c>
      <c r="E97" s="2" t="s">
        <v>165</v>
      </c>
      <c r="F97" s="35">
        <v>850101</v>
      </c>
      <c r="G97" s="2" t="s">
        <v>159</v>
      </c>
      <c r="H97" s="13">
        <v>-10000</v>
      </c>
      <c r="I97" s="13">
        <v>0</v>
      </c>
      <c r="J97" s="29">
        <v>-10000</v>
      </c>
      <c r="K97" s="47">
        <v>0</v>
      </c>
      <c r="L97" s="80"/>
      <c r="M97" s="80"/>
      <c r="N97" s="80"/>
    </row>
    <row r="98" spans="1:11" s="26" customFormat="1" ht="36">
      <c r="A98" s="2" t="s">
        <v>93</v>
      </c>
      <c r="B98" s="88" t="s">
        <v>14</v>
      </c>
      <c r="C98" s="89"/>
      <c r="D98" s="2" t="s">
        <v>170</v>
      </c>
      <c r="E98" s="2" t="s">
        <v>171</v>
      </c>
      <c r="F98" s="35" t="s">
        <v>172</v>
      </c>
      <c r="G98" s="2" t="s">
        <v>173</v>
      </c>
      <c r="H98" s="13">
        <v>100000</v>
      </c>
      <c r="I98" s="13">
        <v>90000</v>
      </c>
      <c r="J98" s="29">
        <v>59560</v>
      </c>
      <c r="K98" s="47">
        <f t="shared" si="3"/>
        <v>0.6617777777777778</v>
      </c>
    </row>
    <row r="99" spans="1:14" s="26" customFormat="1" ht="24">
      <c r="A99" s="2" t="s">
        <v>93</v>
      </c>
      <c r="B99" s="88" t="s">
        <v>14</v>
      </c>
      <c r="C99" s="89"/>
      <c r="D99" s="2" t="s">
        <v>170</v>
      </c>
      <c r="E99" s="2" t="s">
        <v>171</v>
      </c>
      <c r="F99" s="35" t="s">
        <v>174</v>
      </c>
      <c r="G99" s="2" t="s">
        <v>175</v>
      </c>
      <c r="H99" s="13">
        <v>4964400</v>
      </c>
      <c r="I99" s="13">
        <v>2114400</v>
      </c>
      <c r="J99" s="29">
        <v>2004685</v>
      </c>
      <c r="K99" s="47">
        <f t="shared" si="3"/>
        <v>0.9481105751040484</v>
      </c>
      <c r="L99" s="80"/>
      <c r="M99" s="80"/>
      <c r="N99" s="80"/>
    </row>
    <row r="100" spans="1:11" s="26" customFormat="1" ht="15">
      <c r="A100" s="2" t="s">
        <v>93</v>
      </c>
      <c r="B100" s="88" t="s">
        <v>14</v>
      </c>
      <c r="C100" s="89"/>
      <c r="D100" s="2" t="s">
        <v>176</v>
      </c>
      <c r="E100" s="2" t="s">
        <v>177</v>
      </c>
      <c r="F100" s="35" t="s">
        <v>114</v>
      </c>
      <c r="G100" s="2" t="s">
        <v>115</v>
      </c>
      <c r="H100" s="13">
        <v>18300</v>
      </c>
      <c r="I100" s="13">
        <v>18300</v>
      </c>
      <c r="J100" s="29">
        <v>17983.12</v>
      </c>
      <c r="K100" s="47">
        <f t="shared" si="3"/>
        <v>0.9826841530054644</v>
      </c>
    </row>
    <row r="101" spans="1:11" s="26" customFormat="1" ht="15">
      <c r="A101" s="2" t="s">
        <v>93</v>
      </c>
      <c r="B101" s="88" t="s">
        <v>14</v>
      </c>
      <c r="C101" s="89"/>
      <c r="D101" s="2" t="s">
        <v>176</v>
      </c>
      <c r="E101" s="2" t="s">
        <v>177</v>
      </c>
      <c r="F101" s="35">
        <v>200102</v>
      </c>
      <c r="G101" s="12" t="s">
        <v>231</v>
      </c>
      <c r="H101" s="13">
        <v>3400</v>
      </c>
      <c r="I101" s="13">
        <v>3400</v>
      </c>
      <c r="J101" s="29">
        <v>3263.46</v>
      </c>
      <c r="K101" s="47">
        <f t="shared" si="3"/>
        <v>0.9598411764705882</v>
      </c>
    </row>
    <row r="102" spans="1:11" s="26" customFormat="1" ht="24">
      <c r="A102" s="2" t="s">
        <v>93</v>
      </c>
      <c r="B102" s="88" t="s">
        <v>14</v>
      </c>
      <c r="C102" s="89"/>
      <c r="D102" s="2" t="s">
        <v>176</v>
      </c>
      <c r="E102" s="2" t="s">
        <v>177</v>
      </c>
      <c r="F102" s="35" t="s">
        <v>116</v>
      </c>
      <c r="G102" s="2" t="s">
        <v>117</v>
      </c>
      <c r="H102" s="13">
        <v>33400</v>
      </c>
      <c r="I102" s="13">
        <v>27400</v>
      </c>
      <c r="J102" s="29">
        <v>23681.06</v>
      </c>
      <c r="K102" s="47">
        <f t="shared" si="3"/>
        <v>0.8642722627737227</v>
      </c>
    </row>
    <row r="103" spans="1:11" s="26" customFormat="1" ht="15">
      <c r="A103" s="2" t="s">
        <v>93</v>
      </c>
      <c r="B103" s="88" t="s">
        <v>14</v>
      </c>
      <c r="C103" s="89"/>
      <c r="D103" s="2" t="s">
        <v>176</v>
      </c>
      <c r="E103" s="2" t="s">
        <v>177</v>
      </c>
      <c r="F103" s="35" t="s">
        <v>118</v>
      </c>
      <c r="G103" s="2" t="s">
        <v>119</v>
      </c>
      <c r="H103" s="13">
        <v>6000</v>
      </c>
      <c r="I103" s="13">
        <v>5300</v>
      </c>
      <c r="J103" s="29">
        <v>2839.36</v>
      </c>
      <c r="K103" s="47">
        <f t="shared" si="3"/>
        <v>0.5357283018867924</v>
      </c>
    </row>
    <row r="104" spans="1:11" s="26" customFormat="1" ht="15">
      <c r="A104" s="2" t="s">
        <v>93</v>
      </c>
      <c r="B104" s="88" t="s">
        <v>14</v>
      </c>
      <c r="C104" s="89"/>
      <c r="D104" s="2" t="s">
        <v>176</v>
      </c>
      <c r="E104" s="2" t="s">
        <v>177</v>
      </c>
      <c r="F104" s="35">
        <v>200105</v>
      </c>
      <c r="G104" s="12" t="s">
        <v>233</v>
      </c>
      <c r="H104" s="13">
        <v>300</v>
      </c>
      <c r="I104" s="13">
        <v>300</v>
      </c>
      <c r="J104" s="29">
        <v>120.3</v>
      </c>
      <c r="K104" s="47">
        <f t="shared" si="3"/>
        <v>0.401</v>
      </c>
    </row>
    <row r="105" spans="1:11" s="26" customFormat="1" ht="24">
      <c r="A105" s="2" t="s">
        <v>93</v>
      </c>
      <c r="B105" s="88" t="s">
        <v>14</v>
      </c>
      <c r="C105" s="89"/>
      <c r="D105" s="2" t="s">
        <v>176</v>
      </c>
      <c r="E105" s="2" t="s">
        <v>177</v>
      </c>
      <c r="F105" s="35" t="s">
        <v>124</v>
      </c>
      <c r="G105" s="2" t="s">
        <v>125</v>
      </c>
      <c r="H105" s="13">
        <v>10900</v>
      </c>
      <c r="I105" s="13">
        <v>8000</v>
      </c>
      <c r="J105" s="29">
        <v>7383.84</v>
      </c>
      <c r="K105" s="47">
        <f t="shared" si="3"/>
        <v>0.92298</v>
      </c>
    </row>
    <row r="106" spans="1:11" s="26" customFormat="1" ht="36">
      <c r="A106" s="2" t="s">
        <v>93</v>
      </c>
      <c r="B106" s="88" t="s">
        <v>14</v>
      </c>
      <c r="C106" s="89"/>
      <c r="D106" s="2" t="s">
        <v>176</v>
      </c>
      <c r="E106" s="2" t="s">
        <v>177</v>
      </c>
      <c r="F106" s="35" t="s">
        <v>126</v>
      </c>
      <c r="G106" s="2" t="s">
        <v>127</v>
      </c>
      <c r="H106" s="13">
        <v>174900</v>
      </c>
      <c r="I106" s="13">
        <v>129600</v>
      </c>
      <c r="J106" s="29">
        <v>126397.14</v>
      </c>
      <c r="K106" s="47">
        <f t="shared" si="3"/>
        <v>0.975286574074074</v>
      </c>
    </row>
    <row r="107" spans="1:11" s="26" customFormat="1" ht="36">
      <c r="A107" s="2" t="s">
        <v>93</v>
      </c>
      <c r="B107" s="88" t="s">
        <v>14</v>
      </c>
      <c r="C107" s="89"/>
      <c r="D107" s="2" t="s">
        <v>176</v>
      </c>
      <c r="E107" s="2" t="s">
        <v>177</v>
      </c>
      <c r="F107" s="35" t="s">
        <v>128</v>
      </c>
      <c r="G107" s="2" t="s">
        <v>129</v>
      </c>
      <c r="H107" s="13">
        <v>15500</v>
      </c>
      <c r="I107" s="13">
        <v>13300</v>
      </c>
      <c r="J107" s="29">
        <v>8830.1</v>
      </c>
      <c r="K107" s="47">
        <f t="shared" si="3"/>
        <v>0.6639172932330827</v>
      </c>
    </row>
    <row r="108" spans="1:11" s="26" customFormat="1" ht="15">
      <c r="A108" s="2" t="s">
        <v>93</v>
      </c>
      <c r="B108" s="88" t="s">
        <v>14</v>
      </c>
      <c r="C108" s="89"/>
      <c r="D108" s="2" t="s">
        <v>176</v>
      </c>
      <c r="E108" s="2" t="s">
        <v>177</v>
      </c>
      <c r="F108" s="35">
        <v>200530</v>
      </c>
      <c r="G108" s="12" t="s">
        <v>133</v>
      </c>
      <c r="H108" s="13">
        <v>42200</v>
      </c>
      <c r="I108" s="13">
        <v>37300</v>
      </c>
      <c r="J108" s="29">
        <v>31044.72</v>
      </c>
      <c r="K108" s="47">
        <f t="shared" si="3"/>
        <v>0.8322981233243968</v>
      </c>
    </row>
    <row r="109" spans="1:11" s="26" customFormat="1" ht="24">
      <c r="A109" s="2" t="s">
        <v>93</v>
      </c>
      <c r="B109" s="88" t="s">
        <v>14</v>
      </c>
      <c r="C109" s="89"/>
      <c r="D109" s="2" t="s">
        <v>176</v>
      </c>
      <c r="E109" s="2" t="s">
        <v>177</v>
      </c>
      <c r="F109" s="35">
        <v>201100</v>
      </c>
      <c r="G109" s="12" t="s">
        <v>201</v>
      </c>
      <c r="H109" s="13">
        <v>1200</v>
      </c>
      <c r="I109" s="13">
        <v>900</v>
      </c>
      <c r="J109" s="29">
        <v>0</v>
      </c>
      <c r="K109" s="47">
        <f t="shared" si="3"/>
        <v>0</v>
      </c>
    </row>
    <row r="110" spans="1:11" s="26" customFormat="1" ht="24">
      <c r="A110" s="2" t="s">
        <v>93</v>
      </c>
      <c r="B110" s="88" t="s">
        <v>14</v>
      </c>
      <c r="C110" s="89"/>
      <c r="D110" s="2" t="s">
        <v>176</v>
      </c>
      <c r="E110" s="2" t="s">
        <v>177</v>
      </c>
      <c r="F110" s="35">
        <v>203030</v>
      </c>
      <c r="G110" s="12" t="s">
        <v>149</v>
      </c>
      <c r="H110" s="13">
        <v>900</v>
      </c>
      <c r="I110" s="13">
        <v>800</v>
      </c>
      <c r="J110" s="29">
        <v>0</v>
      </c>
      <c r="K110" s="47">
        <f t="shared" si="3"/>
        <v>0</v>
      </c>
    </row>
    <row r="111" spans="1:14" s="26" customFormat="1" ht="24">
      <c r="A111" s="2" t="s">
        <v>93</v>
      </c>
      <c r="B111" s="88" t="s">
        <v>14</v>
      </c>
      <c r="C111" s="89"/>
      <c r="D111" s="2" t="s">
        <v>176</v>
      </c>
      <c r="E111" s="2" t="s">
        <v>177</v>
      </c>
      <c r="F111" s="35">
        <v>710103</v>
      </c>
      <c r="G111" s="12" t="s">
        <v>155</v>
      </c>
      <c r="H111" s="13">
        <v>33000</v>
      </c>
      <c r="I111" s="13">
        <v>33000</v>
      </c>
      <c r="J111" s="29">
        <v>0</v>
      </c>
      <c r="K111" s="47">
        <f t="shared" si="3"/>
        <v>0</v>
      </c>
      <c r="L111" s="80"/>
      <c r="M111" s="80"/>
      <c r="N111" s="80"/>
    </row>
    <row r="112" spans="1:11" s="26" customFormat="1" ht="24">
      <c r="A112" s="2" t="s">
        <v>93</v>
      </c>
      <c r="B112" s="88" t="s">
        <v>14</v>
      </c>
      <c r="C112" s="89"/>
      <c r="D112" s="2" t="s">
        <v>178</v>
      </c>
      <c r="E112" s="2" t="s">
        <v>179</v>
      </c>
      <c r="F112" s="35">
        <v>200101</v>
      </c>
      <c r="G112" s="12" t="s">
        <v>115</v>
      </c>
      <c r="H112" s="13">
        <v>15000</v>
      </c>
      <c r="I112" s="13">
        <v>15000</v>
      </c>
      <c r="J112" s="29">
        <v>14526.93</v>
      </c>
      <c r="K112" s="47">
        <f t="shared" si="3"/>
        <v>0.9684619999999999</v>
      </c>
    </row>
    <row r="113" spans="1:11" s="26" customFormat="1" ht="24">
      <c r="A113" s="2" t="s">
        <v>93</v>
      </c>
      <c r="B113" s="88" t="s">
        <v>14</v>
      </c>
      <c r="C113" s="89"/>
      <c r="D113" s="2" t="s">
        <v>178</v>
      </c>
      <c r="E113" s="2" t="s">
        <v>179</v>
      </c>
      <c r="F113" s="35">
        <v>200102</v>
      </c>
      <c r="G113" s="12" t="s">
        <v>231</v>
      </c>
      <c r="H113" s="13">
        <v>4500</v>
      </c>
      <c r="I113" s="13">
        <v>4500</v>
      </c>
      <c r="J113" s="29">
        <v>3981.22</v>
      </c>
      <c r="K113" s="47">
        <f t="shared" si="3"/>
        <v>0.8847155555555556</v>
      </c>
    </row>
    <row r="114" spans="1:11" s="26" customFormat="1" ht="24">
      <c r="A114" s="2" t="s">
        <v>93</v>
      </c>
      <c r="B114" s="88" t="s">
        <v>14</v>
      </c>
      <c r="C114" s="89"/>
      <c r="D114" s="2" t="s">
        <v>178</v>
      </c>
      <c r="E114" s="2" t="s">
        <v>179</v>
      </c>
      <c r="F114" s="35" t="s">
        <v>116</v>
      </c>
      <c r="G114" s="2" t="s">
        <v>117</v>
      </c>
      <c r="H114" s="13">
        <v>64900</v>
      </c>
      <c r="I114" s="13">
        <v>54900</v>
      </c>
      <c r="J114" s="29">
        <v>45148.79</v>
      </c>
      <c r="K114" s="47">
        <f t="shared" si="3"/>
        <v>0.8223823315118398</v>
      </c>
    </row>
    <row r="115" spans="1:11" s="26" customFormat="1" ht="24">
      <c r="A115" s="2" t="s">
        <v>93</v>
      </c>
      <c r="B115" s="88" t="s">
        <v>14</v>
      </c>
      <c r="C115" s="89"/>
      <c r="D115" s="2" t="s">
        <v>178</v>
      </c>
      <c r="E115" s="2" t="s">
        <v>179</v>
      </c>
      <c r="F115" s="35" t="s">
        <v>118</v>
      </c>
      <c r="G115" s="2" t="s">
        <v>119</v>
      </c>
      <c r="H115" s="13">
        <v>13000</v>
      </c>
      <c r="I115" s="13">
        <v>10500</v>
      </c>
      <c r="J115" s="29">
        <v>5573.01</v>
      </c>
      <c r="K115" s="47">
        <f t="shared" si="3"/>
        <v>0.5307628571428572</v>
      </c>
    </row>
    <row r="116" spans="1:11" s="26" customFormat="1" ht="24">
      <c r="A116" s="2" t="s">
        <v>93</v>
      </c>
      <c r="B116" s="88" t="s">
        <v>14</v>
      </c>
      <c r="C116" s="89"/>
      <c r="D116" s="2" t="s">
        <v>178</v>
      </c>
      <c r="E116" s="2" t="s">
        <v>179</v>
      </c>
      <c r="F116" s="35">
        <v>200105</v>
      </c>
      <c r="G116" s="12" t="s">
        <v>233</v>
      </c>
      <c r="H116" s="13">
        <v>50000</v>
      </c>
      <c r="I116" s="13">
        <v>50000</v>
      </c>
      <c r="J116" s="29">
        <v>49500</v>
      </c>
      <c r="K116" s="47">
        <f t="shared" si="3"/>
        <v>0.99</v>
      </c>
    </row>
    <row r="117" spans="1:11" s="26" customFormat="1" ht="24">
      <c r="A117" s="2" t="s">
        <v>93</v>
      </c>
      <c r="B117" s="88" t="s">
        <v>14</v>
      </c>
      <c r="C117" s="89"/>
      <c r="D117" s="2" t="s">
        <v>178</v>
      </c>
      <c r="E117" s="2" t="s">
        <v>179</v>
      </c>
      <c r="F117" s="35">
        <v>200106</v>
      </c>
      <c r="G117" s="12" t="s">
        <v>121</v>
      </c>
      <c r="H117" s="13">
        <v>7800</v>
      </c>
      <c r="I117" s="13">
        <v>7300</v>
      </c>
      <c r="J117" s="29">
        <v>7045.39</v>
      </c>
      <c r="K117" s="47">
        <f t="shared" si="3"/>
        <v>0.9651219178082192</v>
      </c>
    </row>
    <row r="118" spans="1:11" s="26" customFormat="1" ht="24">
      <c r="A118" s="2" t="s">
        <v>93</v>
      </c>
      <c r="B118" s="88" t="s">
        <v>14</v>
      </c>
      <c r="C118" s="89"/>
      <c r="D118" s="2" t="s">
        <v>178</v>
      </c>
      <c r="E118" s="2" t="s">
        <v>179</v>
      </c>
      <c r="F118" s="35" t="s">
        <v>124</v>
      </c>
      <c r="G118" s="2" t="s">
        <v>125</v>
      </c>
      <c r="H118" s="13">
        <v>50000</v>
      </c>
      <c r="I118" s="13">
        <v>37500</v>
      </c>
      <c r="J118" s="29">
        <v>35033.45</v>
      </c>
      <c r="K118" s="47">
        <f t="shared" si="3"/>
        <v>0.9342253333333332</v>
      </c>
    </row>
    <row r="119" spans="1:11" s="26" customFormat="1" ht="36">
      <c r="A119" s="2" t="s">
        <v>93</v>
      </c>
      <c r="B119" s="88" t="s">
        <v>14</v>
      </c>
      <c r="C119" s="89"/>
      <c r="D119" s="2" t="s">
        <v>178</v>
      </c>
      <c r="E119" s="2" t="s">
        <v>179</v>
      </c>
      <c r="F119" s="35" t="s">
        <v>126</v>
      </c>
      <c r="G119" s="2" t="s">
        <v>127</v>
      </c>
      <c r="H119" s="13">
        <v>30000</v>
      </c>
      <c r="I119" s="13">
        <v>22500</v>
      </c>
      <c r="J119" s="29">
        <v>20952.85</v>
      </c>
      <c r="K119" s="47">
        <f t="shared" si="3"/>
        <v>0.9312377777777777</v>
      </c>
    </row>
    <row r="120" spans="1:11" s="26" customFormat="1" ht="36">
      <c r="A120" s="2" t="s">
        <v>93</v>
      </c>
      <c r="B120" s="88" t="s">
        <v>14</v>
      </c>
      <c r="C120" s="89"/>
      <c r="D120" s="2" t="s">
        <v>178</v>
      </c>
      <c r="E120" s="2" t="s">
        <v>179</v>
      </c>
      <c r="F120" s="35">
        <v>200130</v>
      </c>
      <c r="G120" s="12" t="s">
        <v>129</v>
      </c>
      <c r="H120" s="13">
        <v>12300</v>
      </c>
      <c r="I120" s="13">
        <v>11800</v>
      </c>
      <c r="J120" s="29">
        <v>1201.02</v>
      </c>
      <c r="K120" s="47">
        <f t="shared" si="3"/>
        <v>0.1017813559322034</v>
      </c>
    </row>
    <row r="121" spans="1:11" s="26" customFormat="1" ht="24">
      <c r="A121" s="2" t="s">
        <v>93</v>
      </c>
      <c r="B121" s="88" t="s">
        <v>14</v>
      </c>
      <c r="C121" s="89"/>
      <c r="D121" s="2" t="s">
        <v>178</v>
      </c>
      <c r="E121" s="2" t="s">
        <v>179</v>
      </c>
      <c r="F121" s="35">
        <v>200200</v>
      </c>
      <c r="G121" s="12" t="s">
        <v>131</v>
      </c>
      <c r="H121" s="13">
        <v>105000</v>
      </c>
      <c r="I121" s="13">
        <v>92400</v>
      </c>
      <c r="J121" s="29">
        <v>0</v>
      </c>
      <c r="K121" s="47">
        <f t="shared" si="3"/>
        <v>0</v>
      </c>
    </row>
    <row r="122" spans="1:11" s="26" customFormat="1" ht="24">
      <c r="A122" s="2" t="s">
        <v>93</v>
      </c>
      <c r="B122" s="88" t="s">
        <v>14</v>
      </c>
      <c r="C122" s="89"/>
      <c r="D122" s="2" t="s">
        <v>178</v>
      </c>
      <c r="E122" s="2" t="s">
        <v>179</v>
      </c>
      <c r="F122" s="35" t="s">
        <v>132</v>
      </c>
      <c r="G122" s="2" t="s">
        <v>133</v>
      </c>
      <c r="H122" s="13">
        <v>75300</v>
      </c>
      <c r="I122" s="13">
        <v>58000</v>
      </c>
      <c r="J122" s="29">
        <v>42704.65</v>
      </c>
      <c r="K122" s="47">
        <f t="shared" si="3"/>
        <v>0.7362870689655173</v>
      </c>
    </row>
    <row r="123" spans="1:11" s="26" customFormat="1" ht="24">
      <c r="A123" s="2" t="s">
        <v>93</v>
      </c>
      <c r="B123" s="88" t="s">
        <v>14</v>
      </c>
      <c r="C123" s="89"/>
      <c r="D123" s="2" t="s">
        <v>178</v>
      </c>
      <c r="E123" s="2" t="s">
        <v>179</v>
      </c>
      <c r="F123" s="35" t="s">
        <v>148</v>
      </c>
      <c r="G123" s="2" t="s">
        <v>149</v>
      </c>
      <c r="H123" s="13">
        <v>9000</v>
      </c>
      <c r="I123" s="13">
        <v>7000</v>
      </c>
      <c r="J123" s="29">
        <v>6692.21</v>
      </c>
      <c r="K123" s="47">
        <f t="shared" si="3"/>
        <v>0.9560299999999999</v>
      </c>
    </row>
    <row r="124" spans="1:11" s="26" customFormat="1" ht="24">
      <c r="A124" s="2" t="s">
        <v>93</v>
      </c>
      <c r="B124" s="88" t="s">
        <v>14</v>
      </c>
      <c r="C124" s="89"/>
      <c r="D124" s="2" t="s">
        <v>178</v>
      </c>
      <c r="E124" s="2" t="s">
        <v>179</v>
      </c>
      <c r="F124" s="35">
        <v>710102</v>
      </c>
      <c r="G124" s="12" t="s">
        <v>317</v>
      </c>
      <c r="H124" s="13">
        <v>351000</v>
      </c>
      <c r="I124" s="13">
        <v>315000</v>
      </c>
      <c r="J124" s="29">
        <v>18590.38</v>
      </c>
      <c r="K124" s="47">
        <f t="shared" si="3"/>
        <v>0.05901707936507937</v>
      </c>
    </row>
    <row r="125" spans="1:11" s="26" customFormat="1" ht="24">
      <c r="A125" s="2" t="s">
        <v>93</v>
      </c>
      <c r="B125" s="88" t="s">
        <v>14</v>
      </c>
      <c r="C125" s="89"/>
      <c r="D125" s="2" t="s">
        <v>178</v>
      </c>
      <c r="E125" s="2" t="s">
        <v>179</v>
      </c>
      <c r="F125" s="35">
        <v>710103</v>
      </c>
      <c r="G125" s="12" t="s">
        <v>155</v>
      </c>
      <c r="H125" s="13">
        <v>125000</v>
      </c>
      <c r="I125" s="13">
        <v>95000</v>
      </c>
      <c r="J125" s="29">
        <v>20420.4</v>
      </c>
      <c r="K125" s="47">
        <f t="shared" si="3"/>
        <v>0.21495157894736847</v>
      </c>
    </row>
    <row r="126" spans="1:14" s="26" customFormat="1" ht="24">
      <c r="A126" s="2" t="s">
        <v>93</v>
      </c>
      <c r="B126" s="88" t="s">
        <v>14</v>
      </c>
      <c r="C126" s="89"/>
      <c r="D126" s="2" t="s">
        <v>178</v>
      </c>
      <c r="E126" s="2" t="s">
        <v>179</v>
      </c>
      <c r="F126" s="35" t="s">
        <v>156</v>
      </c>
      <c r="G126" s="2" t="s">
        <v>157</v>
      </c>
      <c r="H126" s="13">
        <v>40000</v>
      </c>
      <c r="I126" s="13">
        <v>40000</v>
      </c>
      <c r="J126" s="29">
        <v>9655.45</v>
      </c>
      <c r="K126" s="47">
        <f t="shared" si="3"/>
        <v>0.24138625000000002</v>
      </c>
      <c r="L126" s="80"/>
      <c r="M126" s="80"/>
      <c r="N126" s="80"/>
    </row>
    <row r="127" spans="1:11" s="26" customFormat="1" ht="15">
      <c r="A127" s="2" t="s">
        <v>93</v>
      </c>
      <c r="B127" s="88" t="s">
        <v>14</v>
      </c>
      <c r="C127" s="89"/>
      <c r="D127" s="2" t="s">
        <v>180</v>
      </c>
      <c r="E127" s="2" t="s">
        <v>181</v>
      </c>
      <c r="F127" s="35" t="s">
        <v>182</v>
      </c>
      <c r="G127" s="2" t="s">
        <v>183</v>
      </c>
      <c r="H127" s="13">
        <v>3385000</v>
      </c>
      <c r="I127" s="13">
        <v>1516000</v>
      </c>
      <c r="J127" s="29">
        <v>1178690.29</v>
      </c>
      <c r="K127" s="47">
        <f t="shared" si="3"/>
        <v>0.7775001912928761</v>
      </c>
    </row>
    <row r="128" spans="1:11" s="26" customFormat="1" ht="48">
      <c r="A128" s="2" t="s">
        <v>93</v>
      </c>
      <c r="B128" s="88" t="s">
        <v>14</v>
      </c>
      <c r="C128" s="89"/>
      <c r="D128" s="2" t="s">
        <v>180</v>
      </c>
      <c r="E128" s="2" t="s">
        <v>181</v>
      </c>
      <c r="F128" s="35" t="s">
        <v>158</v>
      </c>
      <c r="G128" s="2" t="s">
        <v>159</v>
      </c>
      <c r="H128" s="13">
        <v>0</v>
      </c>
      <c r="I128" s="13">
        <v>0</v>
      </c>
      <c r="J128" s="29">
        <v>-2160.35</v>
      </c>
      <c r="K128" s="47">
        <v>0</v>
      </c>
    </row>
    <row r="129" spans="1:11" s="26" customFormat="1" ht="15">
      <c r="A129" s="2" t="s">
        <v>93</v>
      </c>
      <c r="B129" s="88" t="s">
        <v>14</v>
      </c>
      <c r="C129" s="89"/>
      <c r="D129" s="2" t="s">
        <v>184</v>
      </c>
      <c r="E129" s="2" t="s">
        <v>185</v>
      </c>
      <c r="F129" s="35" t="s">
        <v>182</v>
      </c>
      <c r="G129" s="2" t="s">
        <v>183</v>
      </c>
      <c r="H129" s="13">
        <v>8313000</v>
      </c>
      <c r="I129" s="13">
        <v>4006000</v>
      </c>
      <c r="J129" s="29">
        <v>3384738.71</v>
      </c>
      <c r="K129" s="47">
        <f t="shared" si="3"/>
        <v>0.8449173015476785</v>
      </c>
    </row>
    <row r="130" spans="1:11" s="26" customFormat="1" ht="48">
      <c r="A130" s="2" t="s">
        <v>93</v>
      </c>
      <c r="B130" s="88" t="s">
        <v>14</v>
      </c>
      <c r="C130" s="89"/>
      <c r="D130" s="2" t="s">
        <v>184</v>
      </c>
      <c r="E130" s="2" t="s">
        <v>185</v>
      </c>
      <c r="F130" s="35" t="s">
        <v>158</v>
      </c>
      <c r="G130" s="2" t="s">
        <v>159</v>
      </c>
      <c r="H130" s="13">
        <v>0</v>
      </c>
      <c r="I130" s="13">
        <v>0</v>
      </c>
      <c r="J130" s="29">
        <v>-1158.43</v>
      </c>
      <c r="K130" s="47">
        <v>0</v>
      </c>
    </row>
    <row r="131" spans="1:11" s="26" customFormat="1" ht="15">
      <c r="A131" s="2" t="s">
        <v>93</v>
      </c>
      <c r="B131" s="88" t="s">
        <v>14</v>
      </c>
      <c r="C131" s="89"/>
      <c r="D131" s="2" t="s">
        <v>186</v>
      </c>
      <c r="E131" s="2" t="s">
        <v>187</v>
      </c>
      <c r="F131" s="35" t="s">
        <v>182</v>
      </c>
      <c r="G131" s="2" t="s">
        <v>183</v>
      </c>
      <c r="H131" s="13">
        <v>6991000</v>
      </c>
      <c r="I131" s="13">
        <v>3385000</v>
      </c>
      <c r="J131" s="29">
        <v>2683710.87</v>
      </c>
      <c r="K131" s="47">
        <f t="shared" si="3"/>
        <v>0.7928244815361891</v>
      </c>
    </row>
    <row r="132" spans="1:11" s="26" customFormat="1" ht="48">
      <c r="A132" s="2" t="s">
        <v>93</v>
      </c>
      <c r="B132" s="88" t="s">
        <v>14</v>
      </c>
      <c r="C132" s="89"/>
      <c r="D132" s="2" t="s">
        <v>186</v>
      </c>
      <c r="E132" s="2" t="s">
        <v>187</v>
      </c>
      <c r="F132" s="35" t="s">
        <v>158</v>
      </c>
      <c r="G132" s="2" t="s">
        <v>159</v>
      </c>
      <c r="H132" s="13">
        <v>-49711</v>
      </c>
      <c r="I132" s="13">
        <v>0</v>
      </c>
      <c r="J132" s="29">
        <v>-1686.64</v>
      </c>
      <c r="K132" s="47">
        <v>0</v>
      </c>
    </row>
    <row r="133" spans="1:11" s="26" customFormat="1" ht="15">
      <c r="A133" s="2" t="s">
        <v>93</v>
      </c>
      <c r="B133" s="88" t="s">
        <v>14</v>
      </c>
      <c r="C133" s="89"/>
      <c r="D133" s="2" t="s">
        <v>188</v>
      </c>
      <c r="E133" s="2" t="s">
        <v>189</v>
      </c>
      <c r="F133" s="35" t="s">
        <v>114</v>
      </c>
      <c r="G133" s="2" t="s">
        <v>115</v>
      </c>
      <c r="H133" s="13">
        <v>26500</v>
      </c>
      <c r="I133" s="13">
        <v>22500</v>
      </c>
      <c r="J133" s="29">
        <v>5563.18</v>
      </c>
      <c r="K133" s="47">
        <f t="shared" si="3"/>
        <v>0.24725244444444447</v>
      </c>
    </row>
    <row r="134" spans="1:11" s="26" customFormat="1" ht="15">
      <c r="A134" s="2" t="s">
        <v>93</v>
      </c>
      <c r="B134" s="88" t="s">
        <v>14</v>
      </c>
      <c r="C134" s="89"/>
      <c r="D134" s="2" t="s">
        <v>188</v>
      </c>
      <c r="E134" s="2" t="s">
        <v>189</v>
      </c>
      <c r="F134" s="35">
        <v>200102</v>
      </c>
      <c r="G134" s="12" t="s">
        <v>231</v>
      </c>
      <c r="H134" s="13">
        <v>11500</v>
      </c>
      <c r="I134" s="13">
        <v>10500</v>
      </c>
      <c r="J134" s="29">
        <v>10131.37</v>
      </c>
      <c r="K134" s="47">
        <f t="shared" si="3"/>
        <v>0.9648923809523811</v>
      </c>
    </row>
    <row r="135" spans="1:11" s="26" customFormat="1" ht="24">
      <c r="A135" s="2" t="s">
        <v>93</v>
      </c>
      <c r="B135" s="88" t="s">
        <v>14</v>
      </c>
      <c r="C135" s="89"/>
      <c r="D135" s="2" t="s">
        <v>188</v>
      </c>
      <c r="E135" s="2" t="s">
        <v>189</v>
      </c>
      <c r="F135" s="35" t="s">
        <v>116</v>
      </c>
      <c r="G135" s="2" t="s">
        <v>117</v>
      </c>
      <c r="H135" s="13">
        <v>390600</v>
      </c>
      <c r="I135" s="13">
        <v>275600</v>
      </c>
      <c r="J135" s="29">
        <v>262138.3</v>
      </c>
      <c r="K135" s="47">
        <f t="shared" si="3"/>
        <v>0.9511549346879535</v>
      </c>
    </row>
    <row r="136" spans="1:11" s="26" customFormat="1" ht="15">
      <c r="A136" s="2" t="s">
        <v>93</v>
      </c>
      <c r="B136" s="88" t="s">
        <v>14</v>
      </c>
      <c r="C136" s="89"/>
      <c r="D136" s="2" t="s">
        <v>188</v>
      </c>
      <c r="E136" s="2" t="s">
        <v>189</v>
      </c>
      <c r="F136" s="35" t="s">
        <v>118</v>
      </c>
      <c r="G136" s="2" t="s">
        <v>119</v>
      </c>
      <c r="H136" s="13">
        <v>33000</v>
      </c>
      <c r="I136" s="13">
        <v>28000</v>
      </c>
      <c r="J136" s="29">
        <v>21441.94</v>
      </c>
      <c r="K136" s="47">
        <f t="shared" si="3"/>
        <v>0.7657835714285715</v>
      </c>
    </row>
    <row r="137" spans="1:11" s="26" customFormat="1" ht="15">
      <c r="A137" s="2" t="s">
        <v>93</v>
      </c>
      <c r="B137" s="88" t="s">
        <v>14</v>
      </c>
      <c r="C137" s="89"/>
      <c r="D137" s="2" t="s">
        <v>188</v>
      </c>
      <c r="E137" s="2" t="s">
        <v>189</v>
      </c>
      <c r="F137" s="35">
        <v>200105</v>
      </c>
      <c r="G137" s="12" t="s">
        <v>233</v>
      </c>
      <c r="H137" s="13">
        <v>2000</v>
      </c>
      <c r="I137" s="13">
        <v>2000</v>
      </c>
      <c r="J137" s="29">
        <v>0</v>
      </c>
      <c r="K137" s="47">
        <f t="shared" si="3"/>
        <v>0</v>
      </c>
    </row>
    <row r="138" spans="1:11" s="26" customFormat="1" ht="15">
      <c r="A138" s="2" t="s">
        <v>93</v>
      </c>
      <c r="B138" s="88" t="s">
        <v>14</v>
      </c>
      <c r="C138" s="89"/>
      <c r="D138" s="2" t="s">
        <v>188</v>
      </c>
      <c r="E138" s="2" t="s">
        <v>189</v>
      </c>
      <c r="F138" s="35">
        <v>200106</v>
      </c>
      <c r="G138" s="12" t="s">
        <v>121</v>
      </c>
      <c r="H138" s="13">
        <v>1000</v>
      </c>
      <c r="I138" s="13">
        <v>1000</v>
      </c>
      <c r="J138" s="29">
        <v>0</v>
      </c>
      <c r="K138" s="47">
        <f t="shared" si="3"/>
        <v>0</v>
      </c>
    </row>
    <row r="139" spans="1:11" s="26" customFormat="1" ht="15">
      <c r="A139" s="2" t="s">
        <v>93</v>
      </c>
      <c r="B139" s="88" t="s">
        <v>14</v>
      </c>
      <c r="C139" s="89"/>
      <c r="D139" s="2" t="s">
        <v>188</v>
      </c>
      <c r="E139" s="2" t="s">
        <v>189</v>
      </c>
      <c r="F139" s="35" t="s">
        <v>122</v>
      </c>
      <c r="G139" s="2" t="s">
        <v>123</v>
      </c>
      <c r="H139" s="13">
        <v>94000</v>
      </c>
      <c r="I139" s="13">
        <v>70000</v>
      </c>
      <c r="J139" s="29">
        <v>64151.15</v>
      </c>
      <c r="K139" s="47">
        <f t="shared" si="3"/>
        <v>0.9164450000000001</v>
      </c>
    </row>
    <row r="140" spans="1:11" s="26" customFormat="1" ht="24">
      <c r="A140" s="2" t="s">
        <v>93</v>
      </c>
      <c r="B140" s="88" t="s">
        <v>14</v>
      </c>
      <c r="C140" s="89"/>
      <c r="D140" s="2" t="s">
        <v>188</v>
      </c>
      <c r="E140" s="2" t="s">
        <v>189</v>
      </c>
      <c r="F140" s="35" t="s">
        <v>124</v>
      </c>
      <c r="G140" s="2" t="s">
        <v>125</v>
      </c>
      <c r="H140" s="13">
        <v>41000</v>
      </c>
      <c r="I140" s="13">
        <v>30600</v>
      </c>
      <c r="J140" s="29">
        <v>23811.68</v>
      </c>
      <c r="K140" s="47">
        <f t="shared" si="3"/>
        <v>0.7781594771241831</v>
      </c>
    </row>
    <row r="141" spans="1:11" s="26" customFormat="1" ht="36">
      <c r="A141" s="2" t="s">
        <v>93</v>
      </c>
      <c r="B141" s="88" t="s">
        <v>14</v>
      </c>
      <c r="C141" s="89"/>
      <c r="D141" s="2" t="s">
        <v>188</v>
      </c>
      <c r="E141" s="2" t="s">
        <v>189</v>
      </c>
      <c r="F141" s="35" t="s">
        <v>126</v>
      </c>
      <c r="G141" s="2" t="s">
        <v>127</v>
      </c>
      <c r="H141" s="13">
        <v>110000</v>
      </c>
      <c r="I141" s="13">
        <v>72600</v>
      </c>
      <c r="J141" s="29">
        <v>61442.93</v>
      </c>
      <c r="K141" s="47">
        <f t="shared" si="3"/>
        <v>0.8463213498622589</v>
      </c>
    </row>
    <row r="142" spans="1:11" s="26" customFormat="1" ht="36">
      <c r="A142" s="2" t="s">
        <v>93</v>
      </c>
      <c r="B142" s="88" t="s">
        <v>14</v>
      </c>
      <c r="C142" s="89"/>
      <c r="D142" s="2" t="s">
        <v>188</v>
      </c>
      <c r="E142" s="2" t="s">
        <v>189</v>
      </c>
      <c r="F142" s="35" t="s">
        <v>128</v>
      </c>
      <c r="G142" s="2" t="s">
        <v>129</v>
      </c>
      <c r="H142" s="13">
        <v>29500</v>
      </c>
      <c r="I142" s="13">
        <v>25500</v>
      </c>
      <c r="J142" s="29">
        <v>21158.31</v>
      </c>
      <c r="K142" s="47">
        <f t="shared" si="3"/>
        <v>0.8297376470588236</v>
      </c>
    </row>
    <row r="143" spans="1:11" s="26" customFormat="1" ht="15">
      <c r="A143" s="2" t="s">
        <v>93</v>
      </c>
      <c r="B143" s="88" t="s">
        <v>14</v>
      </c>
      <c r="C143" s="89"/>
      <c r="D143" s="2" t="s">
        <v>188</v>
      </c>
      <c r="E143" s="2" t="s">
        <v>189</v>
      </c>
      <c r="F143" s="35">
        <v>200200</v>
      </c>
      <c r="G143" s="12" t="s">
        <v>131</v>
      </c>
      <c r="H143" s="13">
        <v>172000</v>
      </c>
      <c r="I143" s="13">
        <v>142000</v>
      </c>
      <c r="J143" s="29">
        <v>140041.19</v>
      </c>
      <c r="K143" s="47">
        <f t="shared" si="3"/>
        <v>0.9862055633802816</v>
      </c>
    </row>
    <row r="144" spans="1:11" s="26" customFormat="1" ht="15">
      <c r="A144" s="2" t="s">
        <v>93</v>
      </c>
      <c r="B144" s="88" t="s">
        <v>14</v>
      </c>
      <c r="C144" s="89"/>
      <c r="D144" s="2" t="s">
        <v>188</v>
      </c>
      <c r="E144" s="2" t="s">
        <v>189</v>
      </c>
      <c r="F144" s="35" t="s">
        <v>190</v>
      </c>
      <c r="G144" s="2" t="s">
        <v>191</v>
      </c>
      <c r="H144" s="13">
        <v>484000</v>
      </c>
      <c r="I144" s="13">
        <v>406300</v>
      </c>
      <c r="J144" s="29">
        <v>238336.1</v>
      </c>
      <c r="K144" s="47">
        <f t="shared" si="3"/>
        <v>0.5866012798424809</v>
      </c>
    </row>
    <row r="145" spans="1:11" s="26" customFormat="1" ht="15">
      <c r="A145" s="2" t="s">
        <v>93</v>
      </c>
      <c r="B145" s="88" t="s">
        <v>14</v>
      </c>
      <c r="C145" s="89"/>
      <c r="D145" s="2" t="s">
        <v>188</v>
      </c>
      <c r="E145" s="2" t="s">
        <v>189</v>
      </c>
      <c r="F145" s="35">
        <v>200401</v>
      </c>
      <c r="G145" s="12" t="s">
        <v>235</v>
      </c>
      <c r="H145" s="13">
        <v>3000</v>
      </c>
      <c r="I145" s="13">
        <v>1000</v>
      </c>
      <c r="J145" s="29">
        <v>0</v>
      </c>
      <c r="K145" s="47">
        <f t="shared" si="3"/>
        <v>0</v>
      </c>
    </row>
    <row r="146" spans="1:11" s="26" customFormat="1" ht="15">
      <c r="A146" s="2" t="s">
        <v>93</v>
      </c>
      <c r="B146" s="88" t="s">
        <v>14</v>
      </c>
      <c r="C146" s="89"/>
      <c r="D146" s="2" t="s">
        <v>188</v>
      </c>
      <c r="E146" s="2" t="s">
        <v>189</v>
      </c>
      <c r="F146" s="35">
        <v>200402</v>
      </c>
      <c r="G146" s="12" t="s">
        <v>237</v>
      </c>
      <c r="H146" s="13">
        <v>500</v>
      </c>
      <c r="I146" s="13">
        <v>0</v>
      </c>
      <c r="J146" s="29">
        <v>0</v>
      </c>
      <c r="K146" s="47">
        <v>0</v>
      </c>
    </row>
    <row r="147" spans="1:11" s="26" customFormat="1" ht="15">
      <c r="A147" s="2" t="s">
        <v>93</v>
      </c>
      <c r="B147" s="88" t="s">
        <v>14</v>
      </c>
      <c r="C147" s="89"/>
      <c r="D147" s="2" t="s">
        <v>188</v>
      </c>
      <c r="E147" s="2" t="s">
        <v>189</v>
      </c>
      <c r="F147" s="35" t="s">
        <v>132</v>
      </c>
      <c r="G147" s="2" t="s">
        <v>133</v>
      </c>
      <c r="H147" s="13">
        <v>93700</v>
      </c>
      <c r="I147" s="13">
        <v>63700</v>
      </c>
      <c r="J147" s="29">
        <v>26745.61</v>
      </c>
      <c r="K147" s="47">
        <f aca="true" t="shared" si="4" ref="K147:K210">J147/I147%/100</f>
        <v>0.4198682888540031</v>
      </c>
    </row>
    <row r="148" spans="1:11" s="26" customFormat="1" ht="24">
      <c r="A148" s="2" t="s">
        <v>93</v>
      </c>
      <c r="B148" s="88" t="s">
        <v>14</v>
      </c>
      <c r="C148" s="89"/>
      <c r="D148" s="2" t="s">
        <v>188</v>
      </c>
      <c r="E148" s="2" t="s">
        <v>189</v>
      </c>
      <c r="F148" s="35" t="s">
        <v>134</v>
      </c>
      <c r="G148" s="2" t="s">
        <v>135</v>
      </c>
      <c r="H148" s="13">
        <v>15500</v>
      </c>
      <c r="I148" s="13">
        <v>13500</v>
      </c>
      <c r="J148" s="29">
        <v>6222.21</v>
      </c>
      <c r="K148" s="47">
        <f t="shared" si="4"/>
        <v>0.46090444444444445</v>
      </c>
    </row>
    <row r="149" spans="1:11" s="26" customFormat="1" ht="15">
      <c r="A149" s="2" t="s">
        <v>93</v>
      </c>
      <c r="B149" s="88" t="s">
        <v>14</v>
      </c>
      <c r="C149" s="89"/>
      <c r="D149" s="2" t="s">
        <v>188</v>
      </c>
      <c r="E149" s="2" t="s">
        <v>189</v>
      </c>
      <c r="F149" s="35">
        <v>200602</v>
      </c>
      <c r="G149" s="2" t="s">
        <v>137</v>
      </c>
      <c r="H149" s="13">
        <v>5800</v>
      </c>
      <c r="I149" s="13">
        <v>5800</v>
      </c>
      <c r="J149" s="29">
        <v>0</v>
      </c>
      <c r="K149" s="47">
        <f t="shared" si="4"/>
        <v>0</v>
      </c>
    </row>
    <row r="150" spans="1:11" s="26" customFormat="1" ht="24">
      <c r="A150" s="2" t="s">
        <v>93</v>
      </c>
      <c r="B150" s="88" t="s">
        <v>14</v>
      </c>
      <c r="C150" s="89"/>
      <c r="D150" s="2" t="s">
        <v>188</v>
      </c>
      <c r="E150" s="2" t="s">
        <v>189</v>
      </c>
      <c r="F150" s="35">
        <v>201100</v>
      </c>
      <c r="G150" s="12" t="s">
        <v>201</v>
      </c>
      <c r="H150" s="13">
        <v>5000</v>
      </c>
      <c r="I150" s="13">
        <v>3000</v>
      </c>
      <c r="J150" s="29">
        <v>0</v>
      </c>
      <c r="K150" s="47">
        <f t="shared" si="4"/>
        <v>0</v>
      </c>
    </row>
    <row r="151" spans="1:11" s="26" customFormat="1" ht="15">
      <c r="A151" s="2" t="s">
        <v>93</v>
      </c>
      <c r="B151" s="88" t="s">
        <v>14</v>
      </c>
      <c r="C151" s="89"/>
      <c r="D151" s="2" t="s">
        <v>188</v>
      </c>
      <c r="E151" s="2" t="s">
        <v>189</v>
      </c>
      <c r="F151" s="35" t="s">
        <v>140</v>
      </c>
      <c r="G151" s="2" t="s">
        <v>141</v>
      </c>
      <c r="H151" s="13">
        <v>29000</v>
      </c>
      <c r="I151" s="13">
        <v>20000</v>
      </c>
      <c r="J151" s="29">
        <v>2049.05</v>
      </c>
      <c r="K151" s="47">
        <f t="shared" si="4"/>
        <v>0.1024525</v>
      </c>
    </row>
    <row r="152" spans="1:11" s="26" customFormat="1" ht="24">
      <c r="A152" s="2" t="s">
        <v>93</v>
      </c>
      <c r="B152" s="88" t="s">
        <v>14</v>
      </c>
      <c r="C152" s="89"/>
      <c r="D152" s="2" t="s">
        <v>188</v>
      </c>
      <c r="E152" s="2" t="s">
        <v>189</v>
      </c>
      <c r="F152" s="35" t="s">
        <v>148</v>
      </c>
      <c r="G152" s="2" t="s">
        <v>149</v>
      </c>
      <c r="H152" s="13">
        <v>35900</v>
      </c>
      <c r="I152" s="13">
        <v>35900</v>
      </c>
      <c r="J152" s="29">
        <v>20607.69</v>
      </c>
      <c r="K152" s="47">
        <f t="shared" si="4"/>
        <v>0.5740303621169915</v>
      </c>
    </row>
    <row r="153" spans="1:11" s="26" customFormat="1" ht="15">
      <c r="A153" s="2" t="s">
        <v>93</v>
      </c>
      <c r="B153" s="88" t="s">
        <v>14</v>
      </c>
      <c r="C153" s="89"/>
      <c r="D153" s="2" t="s">
        <v>188</v>
      </c>
      <c r="E153" s="2" t="s">
        <v>189</v>
      </c>
      <c r="F153" s="35" t="s">
        <v>192</v>
      </c>
      <c r="G153" s="2" t="s">
        <v>193</v>
      </c>
      <c r="H153" s="13">
        <v>1374000</v>
      </c>
      <c r="I153" s="13">
        <v>820000</v>
      </c>
      <c r="J153" s="29">
        <v>630153.09</v>
      </c>
      <c r="K153" s="47">
        <f t="shared" si="4"/>
        <v>0.7684793780487804</v>
      </c>
    </row>
    <row r="154" spans="1:11" s="26" customFormat="1" ht="15">
      <c r="A154" s="2" t="s">
        <v>93</v>
      </c>
      <c r="B154" s="88" t="s">
        <v>14</v>
      </c>
      <c r="C154" s="89"/>
      <c r="D154" s="2" t="s">
        <v>188</v>
      </c>
      <c r="E154" s="2" t="s">
        <v>189</v>
      </c>
      <c r="F154" s="35">
        <v>570202</v>
      </c>
      <c r="G154" s="12" t="s">
        <v>320</v>
      </c>
      <c r="H154" s="13">
        <v>36000</v>
      </c>
      <c r="I154" s="13">
        <v>20000</v>
      </c>
      <c r="J154" s="29">
        <v>0</v>
      </c>
      <c r="K154" s="47">
        <f t="shared" si="4"/>
        <v>0</v>
      </c>
    </row>
    <row r="155" spans="1:11" s="26" customFormat="1" ht="15">
      <c r="A155" s="2" t="s">
        <v>93</v>
      </c>
      <c r="B155" s="88" t="s">
        <v>14</v>
      </c>
      <c r="C155" s="89"/>
      <c r="D155" s="2" t="s">
        <v>188</v>
      </c>
      <c r="E155" s="2" t="s">
        <v>189</v>
      </c>
      <c r="F155" s="35">
        <v>580201</v>
      </c>
      <c r="G155" s="12" t="s">
        <v>358</v>
      </c>
      <c r="H155" s="13">
        <v>159452</v>
      </c>
      <c r="I155" s="13">
        <v>124302</v>
      </c>
      <c r="J155" s="29">
        <v>23964.3</v>
      </c>
      <c r="K155" s="47">
        <f t="shared" si="4"/>
        <v>0.19279094463484095</v>
      </c>
    </row>
    <row r="156" spans="1:11" s="26" customFormat="1" ht="24">
      <c r="A156" s="2" t="s">
        <v>93</v>
      </c>
      <c r="B156" s="88" t="s">
        <v>14</v>
      </c>
      <c r="C156" s="89"/>
      <c r="D156" s="2" t="s">
        <v>188</v>
      </c>
      <c r="E156" s="2" t="s">
        <v>189</v>
      </c>
      <c r="F156" s="35">
        <v>580202</v>
      </c>
      <c r="G156" s="12" t="s">
        <v>359</v>
      </c>
      <c r="H156" s="13">
        <v>795556</v>
      </c>
      <c r="I156" s="13">
        <v>595806</v>
      </c>
      <c r="J156" s="29">
        <v>135797.7</v>
      </c>
      <c r="K156" s="47">
        <f t="shared" si="4"/>
        <v>0.2279226795299141</v>
      </c>
    </row>
    <row r="157" spans="1:11" s="26" customFormat="1" ht="24">
      <c r="A157" s="2" t="s">
        <v>93</v>
      </c>
      <c r="B157" s="88" t="s">
        <v>14</v>
      </c>
      <c r="C157" s="89"/>
      <c r="D157" s="2" t="s">
        <v>188</v>
      </c>
      <c r="E157" s="2" t="s">
        <v>189</v>
      </c>
      <c r="F157" s="35" t="s">
        <v>150</v>
      </c>
      <c r="G157" s="2" t="s">
        <v>151</v>
      </c>
      <c r="H157" s="13">
        <v>53500</v>
      </c>
      <c r="I157" s="13">
        <v>53500</v>
      </c>
      <c r="J157" s="29">
        <v>52209</v>
      </c>
      <c r="K157" s="47">
        <f t="shared" si="4"/>
        <v>0.9758691588785047</v>
      </c>
    </row>
    <row r="158" spans="1:11" s="26" customFormat="1" ht="15">
      <c r="A158" s="2" t="s">
        <v>93</v>
      </c>
      <c r="B158" s="88" t="s">
        <v>14</v>
      </c>
      <c r="C158" s="89"/>
      <c r="D158" s="2" t="s">
        <v>188</v>
      </c>
      <c r="E158" s="2" t="s">
        <v>189</v>
      </c>
      <c r="F158" s="35" t="s">
        <v>152</v>
      </c>
      <c r="G158" s="2" t="s">
        <v>153</v>
      </c>
      <c r="H158" s="13">
        <v>224000</v>
      </c>
      <c r="I158" s="13">
        <v>224000</v>
      </c>
      <c r="J158" s="29">
        <v>600</v>
      </c>
      <c r="K158" s="47">
        <f t="shared" si="4"/>
        <v>0.0026785714285714286</v>
      </c>
    </row>
    <row r="159" spans="1:11" s="26" customFormat="1" ht="24">
      <c r="A159" s="2" t="s">
        <v>93</v>
      </c>
      <c r="B159" s="88" t="s">
        <v>14</v>
      </c>
      <c r="C159" s="89"/>
      <c r="D159" s="2" t="s">
        <v>188</v>
      </c>
      <c r="E159" s="2" t="s">
        <v>189</v>
      </c>
      <c r="F159" s="35" t="s">
        <v>154</v>
      </c>
      <c r="G159" s="2" t="s">
        <v>155</v>
      </c>
      <c r="H159" s="13">
        <v>59000</v>
      </c>
      <c r="I159" s="13">
        <v>59000</v>
      </c>
      <c r="J159" s="29">
        <v>6021.49</v>
      </c>
      <c r="K159" s="47">
        <f t="shared" si="4"/>
        <v>0.10205915254237288</v>
      </c>
    </row>
    <row r="160" spans="1:11" s="26" customFormat="1" ht="15">
      <c r="A160" s="2" t="s">
        <v>93</v>
      </c>
      <c r="B160" s="88" t="s">
        <v>14</v>
      </c>
      <c r="C160" s="89"/>
      <c r="D160" s="2" t="s">
        <v>188</v>
      </c>
      <c r="E160" s="2" t="s">
        <v>189</v>
      </c>
      <c r="F160" s="35" t="s">
        <v>156</v>
      </c>
      <c r="G160" s="2" t="s">
        <v>157</v>
      </c>
      <c r="H160" s="13">
        <v>8000</v>
      </c>
      <c r="I160" s="13">
        <v>8000</v>
      </c>
      <c r="J160" s="29">
        <v>7735</v>
      </c>
      <c r="K160" s="47">
        <f t="shared" si="4"/>
        <v>0.966875</v>
      </c>
    </row>
    <row r="161" spans="1:11" s="26" customFormat="1" ht="24">
      <c r="A161" s="2" t="s">
        <v>93</v>
      </c>
      <c r="B161" s="88" t="s">
        <v>14</v>
      </c>
      <c r="C161" s="89"/>
      <c r="D161" s="2" t="s">
        <v>188</v>
      </c>
      <c r="E161" s="2" t="s">
        <v>189</v>
      </c>
      <c r="F161" s="35">
        <v>710300</v>
      </c>
      <c r="G161" s="12" t="s">
        <v>239</v>
      </c>
      <c r="H161" s="13">
        <v>604000</v>
      </c>
      <c r="I161" s="13">
        <v>530000</v>
      </c>
      <c r="J161" s="29">
        <v>12751</v>
      </c>
      <c r="K161" s="47">
        <f t="shared" si="4"/>
        <v>0.024058490566037736</v>
      </c>
    </row>
    <row r="162" spans="1:14" s="26" customFormat="1" ht="48">
      <c r="A162" s="2" t="s">
        <v>93</v>
      </c>
      <c r="B162" s="88" t="s">
        <v>14</v>
      </c>
      <c r="C162" s="89"/>
      <c r="D162" s="2" t="s">
        <v>188</v>
      </c>
      <c r="E162" s="2" t="s">
        <v>189</v>
      </c>
      <c r="F162" s="35" t="s">
        <v>158</v>
      </c>
      <c r="G162" s="2" t="s">
        <v>159</v>
      </c>
      <c r="H162" s="13">
        <v>0</v>
      </c>
      <c r="I162" s="13">
        <v>0</v>
      </c>
      <c r="J162" s="29">
        <v>-44706</v>
      </c>
      <c r="K162" s="47">
        <v>0</v>
      </c>
      <c r="L162" s="80"/>
      <c r="M162" s="80"/>
      <c r="N162" s="87"/>
    </row>
    <row r="163" spans="1:14" s="26" customFormat="1" ht="48">
      <c r="A163" s="2" t="s">
        <v>93</v>
      </c>
      <c r="B163" s="88" t="s">
        <v>14</v>
      </c>
      <c r="C163" s="89"/>
      <c r="D163" s="2" t="s">
        <v>194</v>
      </c>
      <c r="E163" s="2" t="s">
        <v>195</v>
      </c>
      <c r="F163" s="35" t="s">
        <v>196</v>
      </c>
      <c r="G163" s="2" t="s">
        <v>197</v>
      </c>
      <c r="H163" s="13">
        <v>10398000</v>
      </c>
      <c r="I163" s="13">
        <v>7126000</v>
      </c>
      <c r="J163" s="29">
        <v>1475375.12</v>
      </c>
      <c r="K163" s="47">
        <f t="shared" si="4"/>
        <v>0.20704113387594725</v>
      </c>
      <c r="L163" s="80"/>
      <c r="M163" s="80"/>
      <c r="N163" s="80"/>
    </row>
    <row r="164" spans="1:11" s="26" customFormat="1" ht="24">
      <c r="A164" s="2" t="s">
        <v>93</v>
      </c>
      <c r="B164" s="88" t="s">
        <v>14</v>
      </c>
      <c r="C164" s="89"/>
      <c r="D164" s="2" t="s">
        <v>198</v>
      </c>
      <c r="E164" s="2" t="s">
        <v>199</v>
      </c>
      <c r="F164" s="35" t="s">
        <v>96</v>
      </c>
      <c r="G164" s="2" t="s">
        <v>97</v>
      </c>
      <c r="H164" s="13">
        <v>2462000</v>
      </c>
      <c r="I164" s="13">
        <v>1820000</v>
      </c>
      <c r="J164" s="29">
        <v>1707908</v>
      </c>
      <c r="K164" s="47">
        <f t="shared" si="4"/>
        <v>0.9384109890109891</v>
      </c>
    </row>
    <row r="165" spans="1:11" s="26" customFormat="1" ht="24">
      <c r="A165" s="2" t="s">
        <v>93</v>
      </c>
      <c r="B165" s="88" t="s">
        <v>14</v>
      </c>
      <c r="C165" s="89"/>
      <c r="D165" s="2" t="s">
        <v>198</v>
      </c>
      <c r="E165" s="2" t="s">
        <v>199</v>
      </c>
      <c r="F165" s="35" t="s">
        <v>100</v>
      </c>
      <c r="G165" s="2" t="s">
        <v>101</v>
      </c>
      <c r="H165" s="13">
        <v>1000</v>
      </c>
      <c r="I165" s="13">
        <v>1000</v>
      </c>
      <c r="J165" s="29">
        <v>391</v>
      </c>
      <c r="K165" s="47">
        <f t="shared" si="4"/>
        <v>0.391</v>
      </c>
    </row>
    <row r="166" spans="1:11" s="26" customFormat="1" ht="24">
      <c r="A166" s="2" t="s">
        <v>93</v>
      </c>
      <c r="B166" s="88" t="s">
        <v>14</v>
      </c>
      <c r="C166" s="89"/>
      <c r="D166" s="2" t="s">
        <v>198</v>
      </c>
      <c r="E166" s="2" t="s">
        <v>199</v>
      </c>
      <c r="F166" s="35">
        <v>100206</v>
      </c>
      <c r="G166" s="12" t="s">
        <v>315</v>
      </c>
      <c r="H166" s="13">
        <v>72000</v>
      </c>
      <c r="I166" s="13">
        <v>0</v>
      </c>
      <c r="J166" s="29">
        <v>0</v>
      </c>
      <c r="K166" s="47">
        <v>0</v>
      </c>
    </row>
    <row r="167" spans="1:11" s="26" customFormat="1" ht="24">
      <c r="A167" s="2" t="s">
        <v>93</v>
      </c>
      <c r="B167" s="88" t="s">
        <v>14</v>
      </c>
      <c r="C167" s="89"/>
      <c r="D167" s="2" t="s">
        <v>198</v>
      </c>
      <c r="E167" s="2" t="s">
        <v>199</v>
      </c>
      <c r="F167" s="35" t="s">
        <v>102</v>
      </c>
      <c r="G167" s="2" t="s">
        <v>103</v>
      </c>
      <c r="H167" s="13">
        <v>21500</v>
      </c>
      <c r="I167" s="13">
        <v>21500</v>
      </c>
      <c r="J167" s="29">
        <v>21278</v>
      </c>
      <c r="K167" s="47">
        <f t="shared" si="4"/>
        <v>0.9896744186046511</v>
      </c>
    </row>
    <row r="168" spans="1:11" s="26" customFormat="1" ht="24">
      <c r="A168" s="2" t="s">
        <v>93</v>
      </c>
      <c r="B168" s="88" t="s">
        <v>14</v>
      </c>
      <c r="C168" s="89"/>
      <c r="D168" s="2" t="s">
        <v>198</v>
      </c>
      <c r="E168" s="2" t="s">
        <v>199</v>
      </c>
      <c r="F168" s="35" t="s">
        <v>104</v>
      </c>
      <c r="G168" s="2" t="s">
        <v>105</v>
      </c>
      <c r="H168" s="13">
        <v>1000</v>
      </c>
      <c r="I168" s="13">
        <v>1000</v>
      </c>
      <c r="J168" s="29">
        <v>672</v>
      </c>
      <c r="K168" s="47">
        <f t="shared" si="4"/>
        <v>0.672</v>
      </c>
    </row>
    <row r="169" spans="1:11" s="26" customFormat="1" ht="24">
      <c r="A169" s="2" t="s">
        <v>93</v>
      </c>
      <c r="B169" s="88" t="s">
        <v>14</v>
      </c>
      <c r="C169" s="89"/>
      <c r="D169" s="2" t="s">
        <v>198</v>
      </c>
      <c r="E169" s="2" t="s">
        <v>199</v>
      </c>
      <c r="F169" s="35" t="s">
        <v>106</v>
      </c>
      <c r="G169" s="2" t="s">
        <v>107</v>
      </c>
      <c r="H169" s="13">
        <v>7000</v>
      </c>
      <c r="I169" s="13">
        <v>7000</v>
      </c>
      <c r="J169" s="29">
        <v>6994</v>
      </c>
      <c r="K169" s="47">
        <f t="shared" si="4"/>
        <v>0.9991428571428571</v>
      </c>
    </row>
    <row r="170" spans="1:11" s="26" customFormat="1" ht="36">
      <c r="A170" s="2" t="s">
        <v>93</v>
      </c>
      <c r="B170" s="88" t="s">
        <v>14</v>
      </c>
      <c r="C170" s="89"/>
      <c r="D170" s="2" t="s">
        <v>198</v>
      </c>
      <c r="E170" s="2" t="s">
        <v>199</v>
      </c>
      <c r="F170" s="35" t="s">
        <v>108</v>
      </c>
      <c r="G170" s="2" t="s">
        <v>109</v>
      </c>
      <c r="H170" s="13">
        <v>500</v>
      </c>
      <c r="I170" s="13">
        <v>500</v>
      </c>
      <c r="J170" s="29">
        <v>216</v>
      </c>
      <c r="K170" s="47">
        <f t="shared" si="4"/>
        <v>0.43200000000000005</v>
      </c>
    </row>
    <row r="171" spans="1:11" s="26" customFormat="1" ht="24">
      <c r="A171" s="2" t="s">
        <v>93</v>
      </c>
      <c r="B171" s="88" t="s">
        <v>14</v>
      </c>
      <c r="C171" s="89"/>
      <c r="D171" s="2" t="s">
        <v>198</v>
      </c>
      <c r="E171" s="2" t="s">
        <v>199</v>
      </c>
      <c r="F171" s="35" t="s">
        <v>110</v>
      </c>
      <c r="G171" s="2" t="s">
        <v>111</v>
      </c>
      <c r="H171" s="13">
        <v>5000</v>
      </c>
      <c r="I171" s="13">
        <v>5000</v>
      </c>
      <c r="J171" s="29">
        <v>676</v>
      </c>
      <c r="K171" s="47">
        <f t="shared" si="4"/>
        <v>0.1352</v>
      </c>
    </row>
    <row r="172" spans="1:12" s="26" customFormat="1" ht="24">
      <c r="A172" s="2" t="s">
        <v>93</v>
      </c>
      <c r="B172" s="88" t="s">
        <v>14</v>
      </c>
      <c r="C172" s="89"/>
      <c r="D172" s="2" t="s">
        <v>198</v>
      </c>
      <c r="E172" s="2" t="s">
        <v>199</v>
      </c>
      <c r="F172" s="35" t="s">
        <v>112</v>
      </c>
      <c r="G172" s="2" t="s">
        <v>113</v>
      </c>
      <c r="H172" s="13">
        <v>52000</v>
      </c>
      <c r="I172" s="13">
        <v>39000</v>
      </c>
      <c r="J172" s="29">
        <v>35223</v>
      </c>
      <c r="K172" s="47">
        <f t="shared" si="4"/>
        <v>0.9031538461538462</v>
      </c>
      <c r="L172" s="80"/>
    </row>
    <row r="173" spans="1:11" s="26" customFormat="1" ht="24">
      <c r="A173" s="2" t="s">
        <v>93</v>
      </c>
      <c r="B173" s="88" t="s">
        <v>14</v>
      </c>
      <c r="C173" s="89"/>
      <c r="D173" s="2" t="s">
        <v>198</v>
      </c>
      <c r="E173" s="2" t="s">
        <v>199</v>
      </c>
      <c r="F173" s="35">
        <v>200101</v>
      </c>
      <c r="G173" s="12" t="s">
        <v>115</v>
      </c>
      <c r="H173" s="13">
        <v>5000</v>
      </c>
      <c r="I173" s="13">
        <v>4000</v>
      </c>
      <c r="J173" s="29">
        <v>1414.07</v>
      </c>
      <c r="K173" s="47">
        <f t="shared" si="4"/>
        <v>0.35351749999999993</v>
      </c>
    </row>
    <row r="174" spans="1:11" s="26" customFormat="1" ht="24">
      <c r="A174" s="2" t="s">
        <v>93</v>
      </c>
      <c r="B174" s="88" t="s">
        <v>14</v>
      </c>
      <c r="C174" s="89"/>
      <c r="D174" s="2" t="s">
        <v>198</v>
      </c>
      <c r="E174" s="2" t="s">
        <v>199</v>
      </c>
      <c r="F174" s="35">
        <v>200102</v>
      </c>
      <c r="G174" s="12" t="s">
        <v>231</v>
      </c>
      <c r="H174" s="13">
        <v>3000</v>
      </c>
      <c r="I174" s="13">
        <v>3000</v>
      </c>
      <c r="J174" s="29">
        <v>2050.44</v>
      </c>
      <c r="K174" s="47">
        <f t="shared" si="4"/>
        <v>0.68348</v>
      </c>
    </row>
    <row r="175" spans="1:11" s="26" customFormat="1" ht="24">
      <c r="A175" s="2" t="s">
        <v>93</v>
      </c>
      <c r="B175" s="88" t="s">
        <v>14</v>
      </c>
      <c r="C175" s="89"/>
      <c r="D175" s="2" t="s">
        <v>198</v>
      </c>
      <c r="E175" s="2" t="s">
        <v>199</v>
      </c>
      <c r="F175" s="35" t="s">
        <v>116</v>
      </c>
      <c r="G175" s="2" t="s">
        <v>117</v>
      </c>
      <c r="H175" s="13">
        <v>21000</v>
      </c>
      <c r="I175" s="13">
        <v>18000</v>
      </c>
      <c r="J175" s="29">
        <v>14377.3</v>
      </c>
      <c r="K175" s="47">
        <f t="shared" si="4"/>
        <v>0.7987388888888889</v>
      </c>
    </row>
    <row r="176" spans="1:11" s="26" customFormat="1" ht="24">
      <c r="A176" s="2" t="s">
        <v>93</v>
      </c>
      <c r="B176" s="88" t="s">
        <v>14</v>
      </c>
      <c r="C176" s="89"/>
      <c r="D176" s="2" t="s">
        <v>198</v>
      </c>
      <c r="E176" s="2" t="s">
        <v>199</v>
      </c>
      <c r="F176" s="35" t="s">
        <v>118</v>
      </c>
      <c r="G176" s="2" t="s">
        <v>119</v>
      </c>
      <c r="H176" s="13">
        <v>7000</v>
      </c>
      <c r="I176" s="13">
        <v>7000</v>
      </c>
      <c r="J176" s="29">
        <v>6881.2</v>
      </c>
      <c r="K176" s="47">
        <f t="shared" si="4"/>
        <v>0.9830285714285714</v>
      </c>
    </row>
    <row r="177" spans="1:11" s="26" customFormat="1" ht="24">
      <c r="A177" s="2" t="s">
        <v>93</v>
      </c>
      <c r="B177" s="88" t="s">
        <v>14</v>
      </c>
      <c r="C177" s="89"/>
      <c r="D177" s="2" t="s">
        <v>198</v>
      </c>
      <c r="E177" s="2" t="s">
        <v>199</v>
      </c>
      <c r="F177" s="35">
        <v>200106</v>
      </c>
      <c r="G177" s="12" t="s">
        <v>121</v>
      </c>
      <c r="H177" s="13">
        <v>1000</v>
      </c>
      <c r="I177" s="13">
        <v>1000</v>
      </c>
      <c r="J177" s="29">
        <v>796.94</v>
      </c>
      <c r="K177" s="47">
        <f t="shared" si="4"/>
        <v>0.79694</v>
      </c>
    </row>
    <row r="178" spans="1:11" s="26" customFormat="1" ht="24">
      <c r="A178" s="2" t="s">
        <v>93</v>
      </c>
      <c r="B178" s="88" t="s">
        <v>14</v>
      </c>
      <c r="C178" s="89"/>
      <c r="D178" s="2" t="s">
        <v>198</v>
      </c>
      <c r="E178" s="2" t="s">
        <v>199</v>
      </c>
      <c r="F178" s="35" t="s">
        <v>124</v>
      </c>
      <c r="G178" s="2" t="s">
        <v>125</v>
      </c>
      <c r="H178" s="13">
        <v>14000</v>
      </c>
      <c r="I178" s="13">
        <v>11000</v>
      </c>
      <c r="J178" s="29">
        <v>7547.92</v>
      </c>
      <c r="K178" s="47">
        <f t="shared" si="4"/>
        <v>0.6861745454545455</v>
      </c>
    </row>
    <row r="179" spans="1:11" s="26" customFormat="1" ht="36">
      <c r="A179" s="2" t="s">
        <v>93</v>
      </c>
      <c r="B179" s="88" t="s">
        <v>14</v>
      </c>
      <c r="C179" s="89"/>
      <c r="D179" s="2" t="s">
        <v>198</v>
      </c>
      <c r="E179" s="2" t="s">
        <v>199</v>
      </c>
      <c r="F179" s="35" t="s">
        <v>126</v>
      </c>
      <c r="G179" s="2" t="s">
        <v>127</v>
      </c>
      <c r="H179" s="13">
        <v>337000</v>
      </c>
      <c r="I179" s="13">
        <v>287000</v>
      </c>
      <c r="J179" s="29">
        <v>200021.78</v>
      </c>
      <c r="K179" s="47">
        <f t="shared" si="4"/>
        <v>0.69694</v>
      </c>
    </row>
    <row r="180" spans="1:11" s="26" customFormat="1" ht="36">
      <c r="A180" s="2" t="s">
        <v>93</v>
      </c>
      <c r="B180" s="88" t="s">
        <v>14</v>
      </c>
      <c r="C180" s="89"/>
      <c r="D180" s="2" t="s">
        <v>198</v>
      </c>
      <c r="E180" s="2" t="s">
        <v>199</v>
      </c>
      <c r="F180" s="35" t="s">
        <v>128</v>
      </c>
      <c r="G180" s="2" t="s">
        <v>129</v>
      </c>
      <c r="H180" s="13">
        <v>50000</v>
      </c>
      <c r="I180" s="13">
        <v>38000</v>
      </c>
      <c r="J180" s="29">
        <v>30223.87</v>
      </c>
      <c r="K180" s="47">
        <f t="shared" si="4"/>
        <v>0.795365</v>
      </c>
    </row>
    <row r="181" spans="1:11" s="26" customFormat="1" ht="24">
      <c r="A181" s="2" t="s">
        <v>93</v>
      </c>
      <c r="B181" s="88" t="s">
        <v>14</v>
      </c>
      <c r="C181" s="89"/>
      <c r="D181" s="2" t="s">
        <v>198</v>
      </c>
      <c r="E181" s="2" t="s">
        <v>199</v>
      </c>
      <c r="F181" s="35">
        <v>200530</v>
      </c>
      <c r="G181" s="12" t="s">
        <v>133</v>
      </c>
      <c r="H181" s="13">
        <v>10000</v>
      </c>
      <c r="I181" s="13">
        <v>10000</v>
      </c>
      <c r="J181" s="29">
        <v>2664</v>
      </c>
      <c r="K181" s="47">
        <v>0</v>
      </c>
    </row>
    <row r="182" spans="1:11" s="26" customFormat="1" ht="24">
      <c r="A182" s="2" t="s">
        <v>93</v>
      </c>
      <c r="B182" s="88" t="s">
        <v>14</v>
      </c>
      <c r="C182" s="89"/>
      <c r="D182" s="2" t="s">
        <v>198</v>
      </c>
      <c r="E182" s="2" t="s">
        <v>199</v>
      </c>
      <c r="F182" s="35" t="s">
        <v>134</v>
      </c>
      <c r="G182" s="2" t="s">
        <v>135</v>
      </c>
      <c r="H182" s="13">
        <v>5000</v>
      </c>
      <c r="I182" s="13">
        <v>5000</v>
      </c>
      <c r="J182" s="29">
        <v>2160</v>
      </c>
      <c r="K182" s="47">
        <f t="shared" si="4"/>
        <v>0.43200000000000005</v>
      </c>
    </row>
    <row r="183" spans="1:11" s="26" customFormat="1" ht="24">
      <c r="A183" s="2" t="s">
        <v>93</v>
      </c>
      <c r="B183" s="88" t="s">
        <v>14</v>
      </c>
      <c r="C183" s="89"/>
      <c r="D183" s="2" t="s">
        <v>198</v>
      </c>
      <c r="E183" s="2" t="s">
        <v>199</v>
      </c>
      <c r="F183" s="35">
        <v>200900</v>
      </c>
      <c r="G183" s="12" t="s">
        <v>281</v>
      </c>
      <c r="H183" s="13">
        <v>3000</v>
      </c>
      <c r="I183" s="13">
        <v>1000</v>
      </c>
      <c r="J183" s="29">
        <v>999.57</v>
      </c>
      <c r="K183" s="47">
        <f t="shared" si="4"/>
        <v>0.9995700000000001</v>
      </c>
    </row>
    <row r="184" spans="1:11" s="26" customFormat="1" ht="24">
      <c r="A184" s="2" t="s">
        <v>93</v>
      </c>
      <c r="B184" s="88" t="s">
        <v>14</v>
      </c>
      <c r="C184" s="89"/>
      <c r="D184" s="2" t="s">
        <v>198</v>
      </c>
      <c r="E184" s="2" t="s">
        <v>199</v>
      </c>
      <c r="F184" s="35" t="s">
        <v>200</v>
      </c>
      <c r="G184" s="2" t="s">
        <v>201</v>
      </c>
      <c r="H184" s="13">
        <v>75000</v>
      </c>
      <c r="I184" s="13">
        <v>45000</v>
      </c>
      <c r="J184" s="29">
        <v>39938.6</v>
      </c>
      <c r="K184" s="47">
        <f t="shared" si="4"/>
        <v>0.8875244444444443</v>
      </c>
    </row>
    <row r="185" spans="1:11" s="26" customFormat="1" ht="24">
      <c r="A185" s="2" t="s">
        <v>93</v>
      </c>
      <c r="B185" s="88" t="s">
        <v>14</v>
      </c>
      <c r="C185" s="89"/>
      <c r="D185" s="2" t="s">
        <v>198</v>
      </c>
      <c r="E185" s="2" t="s">
        <v>199</v>
      </c>
      <c r="F185" s="35" t="s">
        <v>140</v>
      </c>
      <c r="G185" s="2" t="s">
        <v>141</v>
      </c>
      <c r="H185" s="13">
        <v>7000</v>
      </c>
      <c r="I185" s="13">
        <v>7000</v>
      </c>
      <c r="J185" s="29">
        <v>3000</v>
      </c>
      <c r="K185" s="47">
        <f t="shared" si="4"/>
        <v>0.42857142857142855</v>
      </c>
    </row>
    <row r="186" spans="1:11" s="26" customFormat="1" ht="24">
      <c r="A186" s="2" t="s">
        <v>93</v>
      </c>
      <c r="B186" s="88" t="s">
        <v>14</v>
      </c>
      <c r="C186" s="89"/>
      <c r="D186" s="2" t="s">
        <v>198</v>
      </c>
      <c r="E186" s="2" t="s">
        <v>199</v>
      </c>
      <c r="F186" s="35" t="s">
        <v>202</v>
      </c>
      <c r="G186" s="2" t="s">
        <v>203</v>
      </c>
      <c r="H186" s="13">
        <v>7000</v>
      </c>
      <c r="I186" s="13">
        <v>6000</v>
      </c>
      <c r="J186" s="29">
        <v>4668.56</v>
      </c>
      <c r="K186" s="47">
        <f t="shared" si="4"/>
        <v>0.7780933333333334</v>
      </c>
    </row>
    <row r="187" spans="1:11" s="26" customFormat="1" ht="24">
      <c r="A187" s="2" t="s">
        <v>93</v>
      </c>
      <c r="B187" s="88" t="s">
        <v>14</v>
      </c>
      <c r="C187" s="89"/>
      <c r="D187" s="2" t="s">
        <v>198</v>
      </c>
      <c r="E187" s="2" t="s">
        <v>199</v>
      </c>
      <c r="F187" s="35">
        <v>203003</v>
      </c>
      <c r="G187" s="12" t="s">
        <v>285</v>
      </c>
      <c r="H187" s="13">
        <v>3000</v>
      </c>
      <c r="I187" s="13">
        <v>1000</v>
      </c>
      <c r="J187" s="29">
        <v>590.5</v>
      </c>
      <c r="K187" s="47">
        <f t="shared" si="4"/>
        <v>0.5905</v>
      </c>
    </row>
    <row r="188" spans="1:12" s="26" customFormat="1" ht="24">
      <c r="A188" s="2" t="s">
        <v>93</v>
      </c>
      <c r="B188" s="88" t="s">
        <v>14</v>
      </c>
      <c r="C188" s="89"/>
      <c r="D188" s="2" t="s">
        <v>198</v>
      </c>
      <c r="E188" s="2" t="s">
        <v>199</v>
      </c>
      <c r="F188" s="35" t="s">
        <v>204</v>
      </c>
      <c r="G188" s="2" t="s">
        <v>205</v>
      </c>
      <c r="H188" s="13">
        <v>22000</v>
      </c>
      <c r="I188" s="13">
        <v>17000</v>
      </c>
      <c r="J188" s="29">
        <v>15715.18</v>
      </c>
      <c r="K188" s="47">
        <f t="shared" si="4"/>
        <v>0.9244223529411765</v>
      </c>
      <c r="L188" s="83"/>
    </row>
    <row r="189" spans="1:11" s="26" customFormat="1" ht="24">
      <c r="A189" s="2" t="s">
        <v>93</v>
      </c>
      <c r="B189" s="88" t="s">
        <v>14</v>
      </c>
      <c r="C189" s="89"/>
      <c r="D189" s="2" t="s">
        <v>198</v>
      </c>
      <c r="E189" s="2" t="s">
        <v>199</v>
      </c>
      <c r="F189" s="35">
        <v>710130</v>
      </c>
      <c r="G189" s="12" t="s">
        <v>157</v>
      </c>
      <c r="H189" s="13">
        <v>10000</v>
      </c>
      <c r="I189" s="13">
        <v>10000</v>
      </c>
      <c r="J189" s="29">
        <v>9790</v>
      </c>
      <c r="K189" s="47">
        <f t="shared" si="4"/>
        <v>0.9790000000000001</v>
      </c>
    </row>
    <row r="190" spans="1:11" s="26" customFormat="1" ht="24">
      <c r="A190" s="2" t="s">
        <v>93</v>
      </c>
      <c r="B190" s="88" t="s">
        <v>14</v>
      </c>
      <c r="C190" s="89"/>
      <c r="D190" s="2" t="s">
        <v>206</v>
      </c>
      <c r="E190" s="2" t="s">
        <v>207</v>
      </c>
      <c r="F190" s="35" t="s">
        <v>162</v>
      </c>
      <c r="G190" s="2" t="s">
        <v>163</v>
      </c>
      <c r="H190" s="13">
        <v>6614700</v>
      </c>
      <c r="I190" s="13">
        <v>5191700</v>
      </c>
      <c r="J190" s="29">
        <v>4610500</v>
      </c>
      <c r="K190" s="47">
        <f t="shared" si="4"/>
        <v>0.8880520831326926</v>
      </c>
    </row>
    <row r="191" spans="1:11" s="26" customFormat="1" ht="24">
      <c r="A191" s="2" t="s">
        <v>93</v>
      </c>
      <c r="B191" s="88" t="s">
        <v>14</v>
      </c>
      <c r="C191" s="89"/>
      <c r="D191" s="2" t="s">
        <v>206</v>
      </c>
      <c r="E191" s="2" t="s">
        <v>207</v>
      </c>
      <c r="F191" s="35" t="s">
        <v>208</v>
      </c>
      <c r="G191" s="2" t="s">
        <v>209</v>
      </c>
      <c r="H191" s="13">
        <v>2237000</v>
      </c>
      <c r="I191" s="13">
        <v>2137000</v>
      </c>
      <c r="J191" s="29">
        <v>469000</v>
      </c>
      <c r="K191" s="47">
        <f t="shared" si="4"/>
        <v>0.21946654188114179</v>
      </c>
    </row>
    <row r="192" spans="1:11" s="26" customFormat="1" ht="24">
      <c r="A192" s="2" t="s">
        <v>93</v>
      </c>
      <c r="B192" s="88" t="s">
        <v>14</v>
      </c>
      <c r="C192" s="89"/>
      <c r="D192" s="2" t="s">
        <v>210</v>
      </c>
      <c r="E192" s="2" t="s">
        <v>211</v>
      </c>
      <c r="F192" s="35" t="s">
        <v>162</v>
      </c>
      <c r="G192" s="2" t="s">
        <v>163</v>
      </c>
      <c r="H192" s="13">
        <v>9082000</v>
      </c>
      <c r="I192" s="13">
        <v>6888000</v>
      </c>
      <c r="J192" s="29">
        <v>6789000</v>
      </c>
      <c r="K192" s="47">
        <f t="shared" si="4"/>
        <v>0.9856271777003484</v>
      </c>
    </row>
    <row r="193" spans="1:11" s="26" customFormat="1" ht="24">
      <c r="A193" s="2" t="s">
        <v>93</v>
      </c>
      <c r="B193" s="88" t="s">
        <v>14</v>
      </c>
      <c r="C193" s="89"/>
      <c r="D193" s="2" t="s">
        <v>210</v>
      </c>
      <c r="E193" s="2" t="s">
        <v>211</v>
      </c>
      <c r="F193" s="35" t="s">
        <v>208</v>
      </c>
      <c r="G193" s="2" t="s">
        <v>209</v>
      </c>
      <c r="H193" s="13">
        <v>514000</v>
      </c>
      <c r="I193" s="13">
        <v>432000</v>
      </c>
      <c r="J193" s="29">
        <v>189000</v>
      </c>
      <c r="K193" s="47">
        <f t="shared" si="4"/>
        <v>0.4375</v>
      </c>
    </row>
    <row r="194" spans="1:11" s="26" customFormat="1" ht="24">
      <c r="A194" s="2" t="s">
        <v>93</v>
      </c>
      <c r="B194" s="88" t="s">
        <v>14</v>
      </c>
      <c r="C194" s="89"/>
      <c r="D194" s="2" t="s">
        <v>212</v>
      </c>
      <c r="E194" s="2" t="s">
        <v>213</v>
      </c>
      <c r="F194" s="35" t="s">
        <v>162</v>
      </c>
      <c r="G194" s="2" t="s">
        <v>163</v>
      </c>
      <c r="H194" s="13">
        <v>740000</v>
      </c>
      <c r="I194" s="13">
        <v>569800</v>
      </c>
      <c r="J194" s="29">
        <v>568800</v>
      </c>
      <c r="K194" s="47">
        <f t="shared" si="4"/>
        <v>0.9982449982449982</v>
      </c>
    </row>
    <row r="195" spans="1:11" s="26" customFormat="1" ht="24">
      <c r="A195" s="2" t="s">
        <v>93</v>
      </c>
      <c r="B195" s="88" t="s">
        <v>14</v>
      </c>
      <c r="C195" s="89"/>
      <c r="D195" s="2" t="s">
        <v>214</v>
      </c>
      <c r="E195" s="2" t="s">
        <v>215</v>
      </c>
      <c r="F195" s="35" t="s">
        <v>162</v>
      </c>
      <c r="G195" s="2" t="s">
        <v>163</v>
      </c>
      <c r="H195" s="13">
        <v>595000</v>
      </c>
      <c r="I195" s="13">
        <v>535100</v>
      </c>
      <c r="J195" s="29">
        <v>535100</v>
      </c>
      <c r="K195" s="47">
        <f t="shared" si="4"/>
        <v>1</v>
      </c>
    </row>
    <row r="196" spans="1:12" s="26" customFormat="1" ht="24">
      <c r="A196" s="2" t="s">
        <v>93</v>
      </c>
      <c r="B196" s="88" t="s">
        <v>14</v>
      </c>
      <c r="C196" s="89"/>
      <c r="D196" s="2" t="s">
        <v>216</v>
      </c>
      <c r="E196" s="2" t="s">
        <v>217</v>
      </c>
      <c r="F196" s="35" t="s">
        <v>162</v>
      </c>
      <c r="G196" s="2" t="s">
        <v>163</v>
      </c>
      <c r="H196" s="13">
        <v>391000</v>
      </c>
      <c r="I196" s="13">
        <v>315000</v>
      </c>
      <c r="J196" s="29">
        <v>315000</v>
      </c>
      <c r="K196" s="47">
        <f t="shared" si="4"/>
        <v>1</v>
      </c>
      <c r="L196" s="80"/>
    </row>
    <row r="197" spans="1:11" s="26" customFormat="1" ht="15">
      <c r="A197" s="2" t="s">
        <v>93</v>
      </c>
      <c r="B197" s="88" t="s">
        <v>14</v>
      </c>
      <c r="C197" s="89"/>
      <c r="D197" s="2">
        <v>670501</v>
      </c>
      <c r="E197" s="12" t="s">
        <v>321</v>
      </c>
      <c r="F197" s="35">
        <v>591100</v>
      </c>
      <c r="G197" s="12" t="s">
        <v>245</v>
      </c>
      <c r="H197" s="13">
        <v>200000</v>
      </c>
      <c r="I197" s="13">
        <v>125000</v>
      </c>
      <c r="J197" s="29">
        <v>0</v>
      </c>
      <c r="K197" s="47">
        <f t="shared" si="4"/>
        <v>0</v>
      </c>
    </row>
    <row r="198" spans="1:11" s="26" customFormat="1" ht="15">
      <c r="A198" s="2" t="s">
        <v>93</v>
      </c>
      <c r="B198" s="88" t="s">
        <v>14</v>
      </c>
      <c r="C198" s="89"/>
      <c r="D198" s="2">
        <v>670502</v>
      </c>
      <c r="E198" s="12" t="s">
        <v>322</v>
      </c>
      <c r="F198" s="35">
        <v>591100</v>
      </c>
      <c r="G198" s="12" t="s">
        <v>245</v>
      </c>
      <c r="H198" s="13">
        <v>260000</v>
      </c>
      <c r="I198" s="13">
        <v>135000</v>
      </c>
      <c r="J198" s="29">
        <v>0</v>
      </c>
      <c r="K198" s="47">
        <f t="shared" si="4"/>
        <v>0</v>
      </c>
    </row>
    <row r="199" spans="1:11" s="26" customFormat="1" ht="15">
      <c r="A199" s="2" t="s">
        <v>93</v>
      </c>
      <c r="B199" s="88" t="s">
        <v>14</v>
      </c>
      <c r="C199" s="89"/>
      <c r="D199" s="2" t="s">
        <v>218</v>
      </c>
      <c r="E199" s="2" t="s">
        <v>219</v>
      </c>
      <c r="F199" s="35" t="s">
        <v>220</v>
      </c>
      <c r="G199" s="2" t="s">
        <v>221</v>
      </c>
      <c r="H199" s="13">
        <v>10983000</v>
      </c>
      <c r="I199" s="13">
        <v>8885000</v>
      </c>
      <c r="J199" s="29">
        <v>8877134</v>
      </c>
      <c r="K199" s="47">
        <f t="shared" si="4"/>
        <v>0.9991146876758582</v>
      </c>
    </row>
    <row r="200" spans="1:11" s="26" customFormat="1" ht="24">
      <c r="A200" s="2" t="s">
        <v>93</v>
      </c>
      <c r="B200" s="88" t="s">
        <v>14</v>
      </c>
      <c r="C200" s="89"/>
      <c r="D200" s="2" t="s">
        <v>222</v>
      </c>
      <c r="E200" s="2" t="s">
        <v>223</v>
      </c>
      <c r="F200" s="35">
        <v>591100</v>
      </c>
      <c r="G200" s="12" t="s">
        <v>245</v>
      </c>
      <c r="H200" s="13">
        <v>640000</v>
      </c>
      <c r="I200" s="13">
        <v>390000</v>
      </c>
      <c r="J200" s="29">
        <v>23615.32</v>
      </c>
      <c r="K200" s="47">
        <f t="shared" si="4"/>
        <v>0.06055210256410257</v>
      </c>
    </row>
    <row r="201" spans="1:14" s="26" customFormat="1" ht="24">
      <c r="A201" s="2" t="s">
        <v>93</v>
      </c>
      <c r="B201" s="88" t="s">
        <v>14</v>
      </c>
      <c r="C201" s="89"/>
      <c r="D201" s="2" t="s">
        <v>222</v>
      </c>
      <c r="E201" s="2" t="s">
        <v>223</v>
      </c>
      <c r="F201" s="35" t="s">
        <v>152</v>
      </c>
      <c r="G201" s="2" t="s">
        <v>153</v>
      </c>
      <c r="H201" s="13">
        <v>2656100</v>
      </c>
      <c r="I201" s="13">
        <v>2037100</v>
      </c>
      <c r="J201" s="29">
        <v>138333.75</v>
      </c>
      <c r="K201" s="47">
        <f t="shared" si="4"/>
        <v>0.0679071965048353</v>
      </c>
      <c r="L201" s="80"/>
      <c r="M201" s="80"/>
      <c r="N201" s="80"/>
    </row>
    <row r="202" spans="1:11" s="26" customFormat="1" ht="24">
      <c r="A202" s="2" t="s">
        <v>93</v>
      </c>
      <c r="B202" s="88" t="s">
        <v>14</v>
      </c>
      <c r="C202" s="89"/>
      <c r="D202" s="2" t="s">
        <v>224</v>
      </c>
      <c r="E202" s="2" t="s">
        <v>225</v>
      </c>
      <c r="F202" s="35" t="s">
        <v>96</v>
      </c>
      <c r="G202" s="2" t="s">
        <v>97</v>
      </c>
      <c r="H202" s="13">
        <v>31677000</v>
      </c>
      <c r="I202" s="13">
        <v>31677000</v>
      </c>
      <c r="J202" s="29">
        <v>23959926</v>
      </c>
      <c r="K202" s="47">
        <f t="shared" si="4"/>
        <v>0.7563824225778956</v>
      </c>
    </row>
    <row r="203" spans="1:11" s="26" customFormat="1" ht="24">
      <c r="A203" s="2" t="s">
        <v>93</v>
      </c>
      <c r="B203" s="88" t="s">
        <v>14</v>
      </c>
      <c r="C203" s="89"/>
      <c r="D203" s="2" t="s">
        <v>224</v>
      </c>
      <c r="E203" s="2" t="s">
        <v>225</v>
      </c>
      <c r="F203" s="35" t="s">
        <v>226</v>
      </c>
      <c r="G203" s="2" t="s">
        <v>227</v>
      </c>
      <c r="H203" s="13">
        <v>8523000</v>
      </c>
      <c r="I203" s="13">
        <v>6773000</v>
      </c>
      <c r="J203" s="29">
        <v>6772993</v>
      </c>
      <c r="K203" s="47">
        <f t="shared" si="4"/>
        <v>0.9999989664845711</v>
      </c>
    </row>
    <row r="204" spans="1:11" s="26" customFormat="1" ht="24">
      <c r="A204" s="2" t="s">
        <v>93</v>
      </c>
      <c r="B204" s="88" t="s">
        <v>14</v>
      </c>
      <c r="C204" s="89"/>
      <c r="D204" s="2" t="s">
        <v>224</v>
      </c>
      <c r="E204" s="2" t="s">
        <v>225</v>
      </c>
      <c r="F204" s="35" t="s">
        <v>228</v>
      </c>
      <c r="G204" s="2" t="s">
        <v>229</v>
      </c>
      <c r="H204" s="13">
        <v>2288000</v>
      </c>
      <c r="I204" s="13">
        <v>1707000</v>
      </c>
      <c r="J204" s="29">
        <v>1706990</v>
      </c>
      <c r="K204" s="47">
        <f t="shared" si="4"/>
        <v>0.9999941417691858</v>
      </c>
    </row>
    <row r="205" spans="1:11" s="26" customFormat="1" ht="24">
      <c r="A205" s="2" t="s">
        <v>93</v>
      </c>
      <c r="B205" s="88" t="s">
        <v>14</v>
      </c>
      <c r="C205" s="89"/>
      <c r="D205" s="2" t="s">
        <v>224</v>
      </c>
      <c r="E205" s="2" t="s">
        <v>225</v>
      </c>
      <c r="F205" s="35">
        <v>100113</v>
      </c>
      <c r="G205" s="12" t="s">
        <v>101</v>
      </c>
      <c r="H205" s="13">
        <v>17000</v>
      </c>
      <c r="I205" s="13">
        <v>17000</v>
      </c>
      <c r="J205" s="29">
        <v>16336</v>
      </c>
      <c r="K205" s="47">
        <f t="shared" si="4"/>
        <v>0.9609411764705882</v>
      </c>
    </row>
    <row r="206" spans="1:11" s="26" customFormat="1" ht="24">
      <c r="A206" s="2" t="s">
        <v>93</v>
      </c>
      <c r="B206" s="88" t="s">
        <v>14</v>
      </c>
      <c r="C206" s="89"/>
      <c r="D206" s="2" t="s">
        <v>224</v>
      </c>
      <c r="E206" s="2" t="s">
        <v>225</v>
      </c>
      <c r="F206" s="35">
        <v>100206</v>
      </c>
      <c r="G206" s="12" t="s">
        <v>315</v>
      </c>
      <c r="H206" s="13">
        <v>1252000</v>
      </c>
      <c r="I206" s="13">
        <v>1252000</v>
      </c>
      <c r="J206" s="29">
        <v>1251900</v>
      </c>
      <c r="K206" s="47">
        <f t="shared" si="4"/>
        <v>0.9999201277955271</v>
      </c>
    </row>
    <row r="207" spans="1:11" s="26" customFormat="1" ht="24">
      <c r="A207" s="2" t="s">
        <v>93</v>
      </c>
      <c r="B207" s="88" t="s">
        <v>14</v>
      </c>
      <c r="C207" s="89"/>
      <c r="D207" s="2" t="s">
        <v>224</v>
      </c>
      <c r="E207" s="2" t="s">
        <v>225</v>
      </c>
      <c r="F207" s="35" t="s">
        <v>102</v>
      </c>
      <c r="G207" s="2" t="s">
        <v>103</v>
      </c>
      <c r="H207" s="13">
        <v>497000</v>
      </c>
      <c r="I207" s="13">
        <v>497000</v>
      </c>
      <c r="J207" s="29">
        <v>495723</v>
      </c>
      <c r="K207" s="47">
        <f t="shared" si="4"/>
        <v>0.997430583501006</v>
      </c>
    </row>
    <row r="208" spans="1:11" s="26" customFormat="1" ht="24">
      <c r="A208" s="2" t="s">
        <v>93</v>
      </c>
      <c r="B208" s="88" t="s">
        <v>14</v>
      </c>
      <c r="C208" s="89"/>
      <c r="D208" s="2" t="s">
        <v>224</v>
      </c>
      <c r="E208" s="2" t="s">
        <v>225</v>
      </c>
      <c r="F208" s="35" t="s">
        <v>104</v>
      </c>
      <c r="G208" s="2" t="s">
        <v>105</v>
      </c>
      <c r="H208" s="13">
        <v>16000</v>
      </c>
      <c r="I208" s="13">
        <v>16000</v>
      </c>
      <c r="J208" s="29">
        <v>15428</v>
      </c>
      <c r="K208" s="47">
        <f t="shared" si="4"/>
        <v>0.9642499999999999</v>
      </c>
    </row>
    <row r="209" spans="1:11" s="26" customFormat="1" ht="24">
      <c r="A209" s="2" t="s">
        <v>93</v>
      </c>
      <c r="B209" s="88" t="s">
        <v>14</v>
      </c>
      <c r="C209" s="89"/>
      <c r="D209" s="2" t="s">
        <v>224</v>
      </c>
      <c r="E209" s="2" t="s">
        <v>225</v>
      </c>
      <c r="F209" s="35" t="s">
        <v>106</v>
      </c>
      <c r="G209" s="2" t="s">
        <v>107</v>
      </c>
      <c r="H209" s="13">
        <v>164000</v>
      </c>
      <c r="I209" s="13">
        <v>164000</v>
      </c>
      <c r="J209" s="29">
        <v>162874</v>
      </c>
      <c r="K209" s="47">
        <f t="shared" si="4"/>
        <v>0.9931341463414634</v>
      </c>
    </row>
    <row r="210" spans="1:11" s="26" customFormat="1" ht="36">
      <c r="A210" s="2" t="s">
        <v>93</v>
      </c>
      <c r="B210" s="88" t="s">
        <v>14</v>
      </c>
      <c r="C210" s="89"/>
      <c r="D210" s="2" t="s">
        <v>224</v>
      </c>
      <c r="E210" s="2" t="s">
        <v>225</v>
      </c>
      <c r="F210" s="35" t="s">
        <v>108</v>
      </c>
      <c r="G210" s="2" t="s">
        <v>109</v>
      </c>
      <c r="H210" s="13">
        <v>6000</v>
      </c>
      <c r="I210" s="13">
        <v>6000</v>
      </c>
      <c r="J210" s="29">
        <v>4999</v>
      </c>
      <c r="K210" s="47">
        <f t="shared" si="4"/>
        <v>0.8331666666666666</v>
      </c>
    </row>
    <row r="211" spans="1:11" s="26" customFormat="1" ht="24">
      <c r="A211" s="2" t="s">
        <v>93</v>
      </c>
      <c r="B211" s="88" t="s">
        <v>14</v>
      </c>
      <c r="C211" s="89"/>
      <c r="D211" s="2" t="s">
        <v>224</v>
      </c>
      <c r="E211" s="2" t="s">
        <v>225</v>
      </c>
      <c r="F211" s="35" t="s">
        <v>112</v>
      </c>
      <c r="G211" s="2" t="s">
        <v>113</v>
      </c>
      <c r="H211" s="13">
        <v>956000</v>
      </c>
      <c r="I211" s="13">
        <v>695000</v>
      </c>
      <c r="J211" s="29">
        <v>694990</v>
      </c>
      <c r="K211" s="47">
        <f aca="true" t="shared" si="5" ref="K211:K275">J211/I211%/100</f>
        <v>0.9999856115107914</v>
      </c>
    </row>
    <row r="212" spans="1:11" s="26" customFormat="1" ht="24">
      <c r="A212" s="2" t="s">
        <v>93</v>
      </c>
      <c r="B212" s="88" t="s">
        <v>14</v>
      </c>
      <c r="C212" s="89"/>
      <c r="D212" s="2" t="s">
        <v>224</v>
      </c>
      <c r="E212" s="2" t="s">
        <v>225</v>
      </c>
      <c r="F212" s="35" t="s">
        <v>114</v>
      </c>
      <c r="G212" s="2" t="s">
        <v>115</v>
      </c>
      <c r="H212" s="13">
        <v>17000</v>
      </c>
      <c r="I212" s="13">
        <v>17000</v>
      </c>
      <c r="J212" s="29">
        <v>9324.2</v>
      </c>
      <c r="K212" s="47">
        <f t="shared" si="5"/>
        <v>0.5484823529411765</v>
      </c>
    </row>
    <row r="213" spans="1:11" s="26" customFormat="1" ht="24">
      <c r="A213" s="2" t="s">
        <v>93</v>
      </c>
      <c r="B213" s="88" t="s">
        <v>14</v>
      </c>
      <c r="C213" s="89"/>
      <c r="D213" s="2" t="s">
        <v>224</v>
      </c>
      <c r="E213" s="2" t="s">
        <v>225</v>
      </c>
      <c r="F213" s="35" t="s">
        <v>230</v>
      </c>
      <c r="G213" s="2" t="s">
        <v>231</v>
      </c>
      <c r="H213" s="13">
        <v>202000</v>
      </c>
      <c r="I213" s="13">
        <v>168000</v>
      </c>
      <c r="J213" s="29">
        <v>130561.62</v>
      </c>
      <c r="K213" s="47">
        <f t="shared" si="5"/>
        <v>0.7771525</v>
      </c>
    </row>
    <row r="214" spans="1:11" s="26" customFormat="1" ht="24">
      <c r="A214" s="2" t="s">
        <v>93</v>
      </c>
      <c r="B214" s="88" t="s">
        <v>14</v>
      </c>
      <c r="C214" s="89"/>
      <c r="D214" s="2" t="s">
        <v>224</v>
      </c>
      <c r="E214" s="2" t="s">
        <v>225</v>
      </c>
      <c r="F214" s="35" t="s">
        <v>116</v>
      </c>
      <c r="G214" s="2" t="s">
        <v>117</v>
      </c>
      <c r="H214" s="13">
        <v>1358000</v>
      </c>
      <c r="I214" s="13">
        <v>1265000</v>
      </c>
      <c r="J214" s="29">
        <v>1025617.57</v>
      </c>
      <c r="K214" s="47">
        <f t="shared" si="5"/>
        <v>0.8107648774703557</v>
      </c>
    </row>
    <row r="215" spans="1:11" s="26" customFormat="1" ht="24">
      <c r="A215" s="2" t="s">
        <v>93</v>
      </c>
      <c r="B215" s="88" t="s">
        <v>14</v>
      </c>
      <c r="C215" s="89"/>
      <c r="D215" s="2" t="s">
        <v>224</v>
      </c>
      <c r="E215" s="2" t="s">
        <v>225</v>
      </c>
      <c r="F215" s="35" t="s">
        <v>118</v>
      </c>
      <c r="G215" s="2" t="s">
        <v>119</v>
      </c>
      <c r="H215" s="13">
        <v>176000</v>
      </c>
      <c r="I215" s="13">
        <v>154000</v>
      </c>
      <c r="J215" s="29">
        <v>147537.08</v>
      </c>
      <c r="K215" s="47">
        <f t="shared" si="5"/>
        <v>0.9580329870129869</v>
      </c>
    </row>
    <row r="216" spans="1:11" s="26" customFormat="1" ht="24">
      <c r="A216" s="2" t="s">
        <v>93</v>
      </c>
      <c r="B216" s="88" t="s">
        <v>14</v>
      </c>
      <c r="C216" s="89"/>
      <c r="D216" s="2" t="s">
        <v>224</v>
      </c>
      <c r="E216" s="2" t="s">
        <v>225</v>
      </c>
      <c r="F216" s="35" t="s">
        <v>232</v>
      </c>
      <c r="G216" s="2" t="s">
        <v>233</v>
      </c>
      <c r="H216" s="13">
        <v>89000</v>
      </c>
      <c r="I216" s="13">
        <v>69000</v>
      </c>
      <c r="J216" s="29">
        <v>31250</v>
      </c>
      <c r="K216" s="47">
        <f t="shared" si="5"/>
        <v>0.45289855072463764</v>
      </c>
    </row>
    <row r="217" spans="1:11" s="26" customFormat="1" ht="24">
      <c r="A217" s="2" t="s">
        <v>93</v>
      </c>
      <c r="B217" s="88" t="s">
        <v>14</v>
      </c>
      <c r="C217" s="89"/>
      <c r="D217" s="2" t="s">
        <v>224</v>
      </c>
      <c r="E217" s="2" t="s">
        <v>225</v>
      </c>
      <c r="F217" s="35" t="s">
        <v>122</v>
      </c>
      <c r="G217" s="2" t="s">
        <v>123</v>
      </c>
      <c r="H217" s="13">
        <v>4000</v>
      </c>
      <c r="I217" s="13">
        <v>4000</v>
      </c>
      <c r="J217" s="29">
        <v>1913.5</v>
      </c>
      <c r="K217" s="47">
        <f t="shared" si="5"/>
        <v>0.478375</v>
      </c>
    </row>
    <row r="218" spans="1:11" s="26" customFormat="1" ht="24">
      <c r="A218" s="2" t="s">
        <v>93</v>
      </c>
      <c r="B218" s="88" t="s">
        <v>14</v>
      </c>
      <c r="C218" s="89"/>
      <c r="D218" s="2" t="s">
        <v>224</v>
      </c>
      <c r="E218" s="2" t="s">
        <v>225</v>
      </c>
      <c r="F218" s="35" t="s">
        <v>124</v>
      </c>
      <c r="G218" s="2" t="s">
        <v>125</v>
      </c>
      <c r="H218" s="13">
        <v>89000</v>
      </c>
      <c r="I218" s="13">
        <v>81000</v>
      </c>
      <c r="J218" s="29">
        <v>77040.52</v>
      </c>
      <c r="K218" s="47">
        <f t="shared" si="5"/>
        <v>0.9511175308641975</v>
      </c>
    </row>
    <row r="219" spans="1:11" s="26" customFormat="1" ht="36">
      <c r="A219" s="2" t="s">
        <v>93</v>
      </c>
      <c r="B219" s="88" t="s">
        <v>14</v>
      </c>
      <c r="C219" s="89"/>
      <c r="D219" s="2" t="s">
        <v>224</v>
      </c>
      <c r="E219" s="2" t="s">
        <v>225</v>
      </c>
      <c r="F219" s="35" t="s">
        <v>128</v>
      </c>
      <c r="G219" s="2" t="s">
        <v>129</v>
      </c>
      <c r="H219" s="13">
        <v>636000</v>
      </c>
      <c r="I219" s="13">
        <v>496000</v>
      </c>
      <c r="J219" s="29">
        <v>495582.7</v>
      </c>
      <c r="K219" s="47">
        <f t="shared" si="5"/>
        <v>0.9991586693548388</v>
      </c>
    </row>
    <row r="220" spans="1:11" s="26" customFormat="1" ht="24">
      <c r="A220" s="2" t="s">
        <v>93</v>
      </c>
      <c r="B220" s="88" t="s">
        <v>14</v>
      </c>
      <c r="C220" s="89"/>
      <c r="D220" s="2" t="s">
        <v>224</v>
      </c>
      <c r="E220" s="2" t="s">
        <v>225</v>
      </c>
      <c r="F220" s="35" t="s">
        <v>130</v>
      </c>
      <c r="G220" s="2" t="s">
        <v>131</v>
      </c>
      <c r="H220" s="13">
        <v>444000</v>
      </c>
      <c r="I220" s="13">
        <v>366000</v>
      </c>
      <c r="J220" s="29">
        <v>133342.1</v>
      </c>
      <c r="K220" s="47">
        <f t="shared" si="5"/>
        <v>0.3643226775956284</v>
      </c>
    </row>
    <row r="221" spans="1:11" s="26" customFormat="1" ht="24">
      <c r="A221" s="2" t="s">
        <v>93</v>
      </c>
      <c r="B221" s="88" t="s">
        <v>14</v>
      </c>
      <c r="C221" s="89"/>
      <c r="D221" s="2" t="s">
        <v>224</v>
      </c>
      <c r="E221" s="2" t="s">
        <v>225</v>
      </c>
      <c r="F221" s="35" t="s">
        <v>190</v>
      </c>
      <c r="G221" s="2" t="s">
        <v>191</v>
      </c>
      <c r="H221" s="13">
        <v>2798000</v>
      </c>
      <c r="I221" s="13">
        <v>2033000</v>
      </c>
      <c r="J221" s="29">
        <v>1722710.96</v>
      </c>
      <c r="K221" s="47">
        <f t="shared" si="5"/>
        <v>0.8473738121003442</v>
      </c>
    </row>
    <row r="222" spans="1:11" s="26" customFormat="1" ht="24">
      <c r="A222" s="2" t="s">
        <v>93</v>
      </c>
      <c r="B222" s="88" t="s">
        <v>14</v>
      </c>
      <c r="C222" s="89"/>
      <c r="D222" s="2" t="s">
        <v>224</v>
      </c>
      <c r="E222" s="2" t="s">
        <v>225</v>
      </c>
      <c r="F222" s="35" t="s">
        <v>234</v>
      </c>
      <c r="G222" s="2" t="s">
        <v>235</v>
      </c>
      <c r="H222" s="13">
        <v>186000</v>
      </c>
      <c r="I222" s="13">
        <v>152000</v>
      </c>
      <c r="J222" s="29">
        <v>111932.03</v>
      </c>
      <c r="K222" s="47">
        <f t="shared" si="5"/>
        <v>0.7363949342105264</v>
      </c>
    </row>
    <row r="223" spans="1:11" s="26" customFormat="1" ht="24">
      <c r="A223" s="2" t="s">
        <v>93</v>
      </c>
      <c r="B223" s="88" t="s">
        <v>14</v>
      </c>
      <c r="C223" s="89"/>
      <c r="D223" s="2" t="s">
        <v>224</v>
      </c>
      <c r="E223" s="2" t="s">
        <v>225</v>
      </c>
      <c r="F223" s="35" t="s">
        <v>236</v>
      </c>
      <c r="G223" s="2" t="s">
        <v>237</v>
      </c>
      <c r="H223" s="13">
        <v>48000</v>
      </c>
      <c r="I223" s="13">
        <v>40000</v>
      </c>
      <c r="J223" s="29">
        <v>14830.88</v>
      </c>
      <c r="K223" s="47">
        <f t="shared" si="5"/>
        <v>0.370772</v>
      </c>
    </row>
    <row r="224" spans="1:11" s="26" customFormat="1" ht="24">
      <c r="A224" s="2" t="s">
        <v>93</v>
      </c>
      <c r="B224" s="88" t="s">
        <v>14</v>
      </c>
      <c r="C224" s="89"/>
      <c r="D224" s="2" t="s">
        <v>224</v>
      </c>
      <c r="E224" s="2" t="s">
        <v>225</v>
      </c>
      <c r="F224" s="35" t="s">
        <v>132</v>
      </c>
      <c r="G224" s="2" t="s">
        <v>133</v>
      </c>
      <c r="H224" s="13">
        <v>9000</v>
      </c>
      <c r="I224" s="13">
        <v>9000</v>
      </c>
      <c r="J224" s="29">
        <v>6270.79</v>
      </c>
      <c r="K224" s="47">
        <f t="shared" si="5"/>
        <v>0.6967544444444443</v>
      </c>
    </row>
    <row r="225" spans="1:11" s="26" customFormat="1" ht="24">
      <c r="A225" s="2" t="s">
        <v>93</v>
      </c>
      <c r="B225" s="88" t="s">
        <v>14</v>
      </c>
      <c r="C225" s="89"/>
      <c r="D225" s="2" t="s">
        <v>224</v>
      </c>
      <c r="E225" s="2" t="s">
        <v>225</v>
      </c>
      <c r="F225" s="35">
        <v>200601</v>
      </c>
      <c r="G225" s="12" t="s">
        <v>135</v>
      </c>
      <c r="H225" s="13">
        <v>4000</v>
      </c>
      <c r="I225" s="13">
        <v>4000</v>
      </c>
      <c r="J225" s="29">
        <v>0</v>
      </c>
      <c r="K225" s="47">
        <f t="shared" si="5"/>
        <v>0</v>
      </c>
    </row>
    <row r="226" spans="1:11" s="26" customFormat="1" ht="24">
      <c r="A226" s="2" t="s">
        <v>93</v>
      </c>
      <c r="B226" s="88" t="s">
        <v>14</v>
      </c>
      <c r="C226" s="89"/>
      <c r="D226" s="2" t="s">
        <v>224</v>
      </c>
      <c r="E226" s="2" t="s">
        <v>225</v>
      </c>
      <c r="F226" s="35">
        <v>200602</v>
      </c>
      <c r="G226" s="12" t="s">
        <v>137</v>
      </c>
      <c r="H226" s="13">
        <v>8000</v>
      </c>
      <c r="I226" s="13">
        <v>8000</v>
      </c>
      <c r="J226" s="29">
        <v>7597.21</v>
      </c>
      <c r="K226" s="47">
        <f t="shared" si="5"/>
        <v>0.9496512500000001</v>
      </c>
    </row>
    <row r="227" spans="1:11" s="26" customFormat="1" ht="24">
      <c r="A227" s="2" t="s">
        <v>93</v>
      </c>
      <c r="B227" s="88" t="s">
        <v>14</v>
      </c>
      <c r="C227" s="89"/>
      <c r="D227" s="2" t="s">
        <v>224</v>
      </c>
      <c r="E227" s="2" t="s">
        <v>225</v>
      </c>
      <c r="F227" s="35" t="s">
        <v>140</v>
      </c>
      <c r="G227" s="2" t="s">
        <v>141</v>
      </c>
      <c r="H227" s="13">
        <v>47000</v>
      </c>
      <c r="I227" s="13">
        <v>40000</v>
      </c>
      <c r="J227" s="29">
        <v>4100</v>
      </c>
      <c r="K227" s="47">
        <f t="shared" si="5"/>
        <v>0.1025</v>
      </c>
    </row>
    <row r="228" spans="1:11" s="26" customFormat="1" ht="24">
      <c r="A228" s="2" t="s">
        <v>93</v>
      </c>
      <c r="B228" s="88" t="s">
        <v>14</v>
      </c>
      <c r="C228" s="89"/>
      <c r="D228" s="2" t="s">
        <v>224</v>
      </c>
      <c r="E228" s="2" t="s">
        <v>225</v>
      </c>
      <c r="F228" s="35">
        <v>203004</v>
      </c>
      <c r="G228" s="12" t="s">
        <v>205</v>
      </c>
      <c r="H228" s="13">
        <v>22000</v>
      </c>
      <c r="I228" s="13">
        <v>22000</v>
      </c>
      <c r="J228" s="29">
        <v>21121</v>
      </c>
      <c r="K228" s="47">
        <f t="shared" si="5"/>
        <v>0.9600454545454545</v>
      </c>
    </row>
    <row r="229" spans="1:11" s="26" customFormat="1" ht="24">
      <c r="A229" s="2" t="s">
        <v>93</v>
      </c>
      <c r="B229" s="88" t="s">
        <v>14</v>
      </c>
      <c r="C229" s="89"/>
      <c r="D229" s="2" t="s">
        <v>224</v>
      </c>
      <c r="E229" s="2" t="s">
        <v>225</v>
      </c>
      <c r="F229" s="35" t="s">
        <v>148</v>
      </c>
      <c r="G229" s="2" t="s">
        <v>149</v>
      </c>
      <c r="H229" s="13">
        <v>180000</v>
      </c>
      <c r="I229" s="13">
        <v>166000</v>
      </c>
      <c r="J229" s="29">
        <v>136986.24</v>
      </c>
      <c r="K229" s="47">
        <f t="shared" si="5"/>
        <v>0.825218313253012</v>
      </c>
    </row>
    <row r="230" spans="1:11" s="26" customFormat="1" ht="24">
      <c r="A230" s="2" t="s">
        <v>93</v>
      </c>
      <c r="B230" s="88" t="s">
        <v>14</v>
      </c>
      <c r="C230" s="89"/>
      <c r="D230" s="2" t="s">
        <v>224</v>
      </c>
      <c r="E230" s="2" t="s">
        <v>225</v>
      </c>
      <c r="F230" s="35" t="s">
        <v>150</v>
      </c>
      <c r="G230" s="2" t="s">
        <v>151</v>
      </c>
      <c r="H230" s="13">
        <v>458000</v>
      </c>
      <c r="I230" s="13">
        <v>346000</v>
      </c>
      <c r="J230" s="29">
        <v>323480</v>
      </c>
      <c r="K230" s="47">
        <f t="shared" si="5"/>
        <v>0.9349132947976878</v>
      </c>
    </row>
    <row r="231" spans="1:11" s="26" customFormat="1" ht="24">
      <c r="A231" s="2" t="s">
        <v>93</v>
      </c>
      <c r="B231" s="88" t="s">
        <v>14</v>
      </c>
      <c r="C231" s="89"/>
      <c r="D231" s="2" t="s">
        <v>224</v>
      </c>
      <c r="E231" s="2" t="s">
        <v>225</v>
      </c>
      <c r="F231" s="35">
        <v>710101</v>
      </c>
      <c r="G231" s="12" t="s">
        <v>153</v>
      </c>
      <c r="H231" s="13">
        <v>0</v>
      </c>
      <c r="I231" s="13">
        <v>0</v>
      </c>
      <c r="J231" s="29">
        <v>0</v>
      </c>
      <c r="K231" s="47">
        <v>0</v>
      </c>
    </row>
    <row r="232" spans="1:11" s="26" customFormat="1" ht="24">
      <c r="A232" s="2" t="s">
        <v>93</v>
      </c>
      <c r="B232" s="88" t="s">
        <v>14</v>
      </c>
      <c r="C232" s="89"/>
      <c r="D232" s="2" t="s">
        <v>224</v>
      </c>
      <c r="E232" s="2" t="s">
        <v>225</v>
      </c>
      <c r="F232" s="35">
        <v>710103</v>
      </c>
      <c r="G232" s="12" t="s">
        <v>155</v>
      </c>
      <c r="H232" s="13">
        <v>363000</v>
      </c>
      <c r="I232" s="13">
        <v>286000</v>
      </c>
      <c r="J232" s="29">
        <v>75648.99</v>
      </c>
      <c r="K232" s="47">
        <f t="shared" si="5"/>
        <v>0.26450695804195806</v>
      </c>
    </row>
    <row r="233" spans="1:11" s="26" customFormat="1" ht="24">
      <c r="A233" s="2" t="s">
        <v>93</v>
      </c>
      <c r="B233" s="88" t="s">
        <v>14</v>
      </c>
      <c r="C233" s="89"/>
      <c r="D233" s="2" t="s">
        <v>224</v>
      </c>
      <c r="E233" s="2" t="s">
        <v>225</v>
      </c>
      <c r="F233" s="35">
        <v>710130</v>
      </c>
      <c r="G233" s="12" t="s">
        <v>157</v>
      </c>
      <c r="H233" s="13">
        <v>298000</v>
      </c>
      <c r="I233" s="13">
        <v>298000</v>
      </c>
      <c r="J233" s="29">
        <v>0</v>
      </c>
      <c r="K233" s="47">
        <f t="shared" si="5"/>
        <v>0</v>
      </c>
    </row>
    <row r="234" spans="1:13" s="26" customFormat="1" ht="24">
      <c r="A234" s="2" t="s">
        <v>93</v>
      </c>
      <c r="B234" s="88" t="s">
        <v>14</v>
      </c>
      <c r="C234" s="89"/>
      <c r="D234" s="2" t="s">
        <v>224</v>
      </c>
      <c r="E234" s="2" t="s">
        <v>225</v>
      </c>
      <c r="F234" s="35" t="s">
        <v>238</v>
      </c>
      <c r="G234" s="2" t="s">
        <v>239</v>
      </c>
      <c r="H234" s="13">
        <v>560000</v>
      </c>
      <c r="I234" s="13">
        <v>560000</v>
      </c>
      <c r="J234" s="29">
        <v>500000</v>
      </c>
      <c r="K234" s="47">
        <f t="shared" si="5"/>
        <v>0.8928571428571429</v>
      </c>
      <c r="M234" s="80"/>
    </row>
    <row r="235" spans="1:11" s="26" customFormat="1" ht="24">
      <c r="A235" s="2" t="s">
        <v>93</v>
      </c>
      <c r="B235" s="88" t="s">
        <v>14</v>
      </c>
      <c r="C235" s="89"/>
      <c r="D235" s="2" t="s">
        <v>240</v>
      </c>
      <c r="E235" s="2" t="s">
        <v>241</v>
      </c>
      <c r="F235" s="35" t="s">
        <v>96</v>
      </c>
      <c r="G235" s="2" t="s">
        <v>97</v>
      </c>
      <c r="H235" s="13">
        <v>28621000</v>
      </c>
      <c r="I235" s="13">
        <v>28621000</v>
      </c>
      <c r="J235" s="29">
        <v>22728541</v>
      </c>
      <c r="K235" s="47">
        <f t="shared" si="5"/>
        <v>0.794121134831068</v>
      </c>
    </row>
    <row r="236" spans="1:11" s="26" customFormat="1" ht="24">
      <c r="A236" s="2" t="s">
        <v>93</v>
      </c>
      <c r="B236" s="88" t="s">
        <v>14</v>
      </c>
      <c r="C236" s="89"/>
      <c r="D236" s="2" t="s">
        <v>240</v>
      </c>
      <c r="E236" s="2" t="s">
        <v>241</v>
      </c>
      <c r="F236" s="35" t="s">
        <v>226</v>
      </c>
      <c r="G236" s="2" t="s">
        <v>227</v>
      </c>
      <c r="H236" s="13">
        <v>4500000</v>
      </c>
      <c r="I236" s="13">
        <v>3878000</v>
      </c>
      <c r="J236" s="29">
        <v>3601000</v>
      </c>
      <c r="K236" s="47">
        <f t="shared" si="5"/>
        <v>0.9285714285714286</v>
      </c>
    </row>
    <row r="237" spans="1:11" s="26" customFormat="1" ht="24">
      <c r="A237" s="2" t="s">
        <v>93</v>
      </c>
      <c r="B237" s="88" t="s">
        <v>14</v>
      </c>
      <c r="C237" s="89"/>
      <c r="D237" s="2" t="s">
        <v>240</v>
      </c>
      <c r="E237" s="2" t="s">
        <v>241</v>
      </c>
      <c r="F237" s="35" t="s">
        <v>228</v>
      </c>
      <c r="G237" s="2" t="s">
        <v>229</v>
      </c>
      <c r="H237" s="13">
        <v>1220000</v>
      </c>
      <c r="I237" s="13">
        <v>909000</v>
      </c>
      <c r="J237" s="29">
        <v>909000</v>
      </c>
      <c r="K237" s="47">
        <f t="shared" si="5"/>
        <v>1</v>
      </c>
    </row>
    <row r="238" spans="1:11" s="26" customFormat="1" ht="24">
      <c r="A238" s="2" t="s">
        <v>93</v>
      </c>
      <c r="B238" s="88" t="s">
        <v>14</v>
      </c>
      <c r="C238" s="89"/>
      <c r="D238" s="2" t="s">
        <v>240</v>
      </c>
      <c r="E238" s="2" t="s">
        <v>241</v>
      </c>
      <c r="F238" s="35">
        <v>100113</v>
      </c>
      <c r="G238" s="12" t="s">
        <v>323</v>
      </c>
      <c r="H238" s="13">
        <v>10000</v>
      </c>
      <c r="I238" s="13">
        <v>10000</v>
      </c>
      <c r="J238" s="29">
        <v>8990</v>
      </c>
      <c r="K238" s="47">
        <f t="shared" si="5"/>
        <v>0.899</v>
      </c>
    </row>
    <row r="239" spans="1:11" s="26" customFormat="1" ht="24">
      <c r="A239" s="2" t="s">
        <v>93</v>
      </c>
      <c r="B239" s="88" t="s">
        <v>14</v>
      </c>
      <c r="C239" s="89"/>
      <c r="D239" s="2" t="s">
        <v>240</v>
      </c>
      <c r="E239" s="2" t="s">
        <v>241</v>
      </c>
      <c r="F239" s="35">
        <v>100206</v>
      </c>
      <c r="G239" s="12" t="s">
        <v>315</v>
      </c>
      <c r="H239" s="13">
        <v>1274000</v>
      </c>
      <c r="I239" s="13">
        <v>1274000</v>
      </c>
      <c r="J239" s="29">
        <v>1273995</v>
      </c>
      <c r="K239" s="47">
        <f t="shared" si="5"/>
        <v>0.9999960753532181</v>
      </c>
    </row>
    <row r="240" spans="1:11" s="26" customFormat="1" ht="24">
      <c r="A240" s="2" t="s">
        <v>93</v>
      </c>
      <c r="B240" s="88" t="s">
        <v>14</v>
      </c>
      <c r="C240" s="89"/>
      <c r="D240" s="2" t="s">
        <v>240</v>
      </c>
      <c r="E240" s="2" t="s">
        <v>241</v>
      </c>
      <c r="F240" s="35" t="s">
        <v>102</v>
      </c>
      <c r="G240" s="2" t="s">
        <v>103</v>
      </c>
      <c r="H240" s="13">
        <v>433000</v>
      </c>
      <c r="I240" s="13">
        <v>433000</v>
      </c>
      <c r="J240" s="29">
        <v>431565</v>
      </c>
      <c r="K240" s="47">
        <f t="shared" si="5"/>
        <v>0.9966859122401847</v>
      </c>
    </row>
    <row r="241" spans="1:11" s="26" customFormat="1" ht="24">
      <c r="A241" s="2" t="s">
        <v>93</v>
      </c>
      <c r="B241" s="88" t="s">
        <v>14</v>
      </c>
      <c r="C241" s="89"/>
      <c r="D241" s="2" t="s">
        <v>240</v>
      </c>
      <c r="E241" s="2" t="s">
        <v>241</v>
      </c>
      <c r="F241" s="35" t="s">
        <v>104</v>
      </c>
      <c r="G241" s="2" t="s">
        <v>105</v>
      </c>
      <c r="H241" s="13">
        <v>14000</v>
      </c>
      <c r="I241" s="13">
        <v>14000</v>
      </c>
      <c r="J241" s="29">
        <v>13096</v>
      </c>
      <c r="K241" s="47">
        <f t="shared" si="5"/>
        <v>0.9354285714285715</v>
      </c>
    </row>
    <row r="242" spans="1:11" s="26" customFormat="1" ht="24">
      <c r="A242" s="2" t="s">
        <v>93</v>
      </c>
      <c r="B242" s="88" t="s">
        <v>14</v>
      </c>
      <c r="C242" s="89"/>
      <c r="D242" s="2" t="s">
        <v>240</v>
      </c>
      <c r="E242" s="2" t="s">
        <v>241</v>
      </c>
      <c r="F242" s="35" t="s">
        <v>106</v>
      </c>
      <c r="G242" s="2" t="s">
        <v>107</v>
      </c>
      <c r="H242" s="13">
        <v>144000</v>
      </c>
      <c r="I242" s="13">
        <v>144000</v>
      </c>
      <c r="J242" s="29">
        <v>142720</v>
      </c>
      <c r="K242" s="47">
        <f t="shared" si="5"/>
        <v>0.9911111111111112</v>
      </c>
    </row>
    <row r="243" spans="1:11" s="26" customFormat="1" ht="36">
      <c r="A243" s="2" t="s">
        <v>93</v>
      </c>
      <c r="B243" s="88" t="s">
        <v>14</v>
      </c>
      <c r="C243" s="89"/>
      <c r="D243" s="2" t="s">
        <v>240</v>
      </c>
      <c r="E243" s="2" t="s">
        <v>241</v>
      </c>
      <c r="F243" s="35" t="s">
        <v>108</v>
      </c>
      <c r="G243" s="2" t="s">
        <v>109</v>
      </c>
      <c r="H243" s="13">
        <v>5000</v>
      </c>
      <c r="I243" s="13">
        <v>5000</v>
      </c>
      <c r="J243" s="29">
        <v>4385</v>
      </c>
      <c r="K243" s="47">
        <f t="shared" si="5"/>
        <v>0.877</v>
      </c>
    </row>
    <row r="244" spans="1:11" s="26" customFormat="1" ht="24">
      <c r="A244" s="2" t="s">
        <v>93</v>
      </c>
      <c r="B244" s="88" t="s">
        <v>14</v>
      </c>
      <c r="C244" s="89"/>
      <c r="D244" s="2" t="s">
        <v>240</v>
      </c>
      <c r="E244" s="2" t="s">
        <v>241</v>
      </c>
      <c r="F244" s="35" t="s">
        <v>112</v>
      </c>
      <c r="G244" s="2" t="s">
        <v>113</v>
      </c>
      <c r="H244" s="13">
        <v>783000</v>
      </c>
      <c r="I244" s="13">
        <v>583000</v>
      </c>
      <c r="J244" s="29">
        <v>582994</v>
      </c>
      <c r="K244" s="47">
        <f t="shared" si="5"/>
        <v>0.9999897084048027</v>
      </c>
    </row>
    <row r="245" spans="1:11" s="26" customFormat="1" ht="24">
      <c r="A245" s="2" t="s">
        <v>93</v>
      </c>
      <c r="B245" s="88" t="s">
        <v>14</v>
      </c>
      <c r="C245" s="89"/>
      <c r="D245" s="2" t="s">
        <v>240</v>
      </c>
      <c r="E245" s="2" t="s">
        <v>241</v>
      </c>
      <c r="F245" s="35" t="s">
        <v>114</v>
      </c>
      <c r="G245" s="2" t="s">
        <v>115</v>
      </c>
      <c r="H245" s="13">
        <v>37000</v>
      </c>
      <c r="I245" s="13">
        <v>33000</v>
      </c>
      <c r="J245" s="29">
        <v>30957.53</v>
      </c>
      <c r="K245" s="47">
        <f t="shared" si="5"/>
        <v>0.9381069696969696</v>
      </c>
    </row>
    <row r="246" spans="1:11" s="26" customFormat="1" ht="24">
      <c r="A246" s="2" t="s">
        <v>93</v>
      </c>
      <c r="B246" s="88" t="s">
        <v>14</v>
      </c>
      <c r="C246" s="89"/>
      <c r="D246" s="2" t="s">
        <v>240</v>
      </c>
      <c r="E246" s="2" t="s">
        <v>241</v>
      </c>
      <c r="F246" s="35" t="s">
        <v>230</v>
      </c>
      <c r="G246" s="2" t="s">
        <v>231</v>
      </c>
      <c r="H246" s="13">
        <v>147000</v>
      </c>
      <c r="I246" s="13">
        <v>123000</v>
      </c>
      <c r="J246" s="29">
        <v>105914.53</v>
      </c>
      <c r="K246" s="47">
        <f t="shared" si="5"/>
        <v>0.8610937398373985</v>
      </c>
    </row>
    <row r="247" spans="1:11" s="26" customFormat="1" ht="24">
      <c r="A247" s="2" t="s">
        <v>93</v>
      </c>
      <c r="B247" s="88" t="s">
        <v>14</v>
      </c>
      <c r="C247" s="89"/>
      <c r="D247" s="2" t="s">
        <v>240</v>
      </c>
      <c r="E247" s="2" t="s">
        <v>241</v>
      </c>
      <c r="F247" s="35" t="s">
        <v>116</v>
      </c>
      <c r="G247" s="2" t="s">
        <v>117</v>
      </c>
      <c r="H247" s="13">
        <v>590000</v>
      </c>
      <c r="I247" s="13">
        <v>503000</v>
      </c>
      <c r="J247" s="29">
        <v>421513.94</v>
      </c>
      <c r="K247" s="47">
        <f t="shared" si="5"/>
        <v>0.8379998807157059</v>
      </c>
    </row>
    <row r="248" spans="1:11" s="26" customFormat="1" ht="24">
      <c r="A248" s="2" t="s">
        <v>93</v>
      </c>
      <c r="B248" s="88" t="s">
        <v>14</v>
      </c>
      <c r="C248" s="89"/>
      <c r="D248" s="2" t="s">
        <v>240</v>
      </c>
      <c r="E248" s="2" t="s">
        <v>241</v>
      </c>
      <c r="F248" s="35" t="s">
        <v>118</v>
      </c>
      <c r="G248" s="2" t="s">
        <v>119</v>
      </c>
      <c r="H248" s="13">
        <v>204000</v>
      </c>
      <c r="I248" s="13">
        <v>152000</v>
      </c>
      <c r="J248" s="29">
        <v>149195.03</v>
      </c>
      <c r="K248" s="47">
        <f t="shared" si="5"/>
        <v>0.98154625</v>
      </c>
    </row>
    <row r="249" spans="1:11" s="26" customFormat="1" ht="24">
      <c r="A249" s="2" t="s">
        <v>93</v>
      </c>
      <c r="B249" s="88" t="s">
        <v>14</v>
      </c>
      <c r="C249" s="89"/>
      <c r="D249" s="2" t="s">
        <v>240</v>
      </c>
      <c r="E249" s="2" t="s">
        <v>241</v>
      </c>
      <c r="F249" s="35" t="s">
        <v>232</v>
      </c>
      <c r="G249" s="2" t="s">
        <v>233</v>
      </c>
      <c r="H249" s="13">
        <v>107000</v>
      </c>
      <c r="I249" s="13">
        <v>84000</v>
      </c>
      <c r="J249" s="29">
        <v>34693.37</v>
      </c>
      <c r="K249" s="47">
        <f t="shared" si="5"/>
        <v>0.4130163095238095</v>
      </c>
    </row>
    <row r="250" spans="1:11" s="26" customFormat="1" ht="24">
      <c r="A250" s="2" t="s">
        <v>93</v>
      </c>
      <c r="B250" s="88" t="s">
        <v>14</v>
      </c>
      <c r="C250" s="89"/>
      <c r="D250" s="2" t="s">
        <v>240</v>
      </c>
      <c r="E250" s="2" t="s">
        <v>241</v>
      </c>
      <c r="F250" s="35" t="s">
        <v>122</v>
      </c>
      <c r="G250" s="2" t="s">
        <v>123</v>
      </c>
      <c r="H250" s="13">
        <v>23000</v>
      </c>
      <c r="I250" s="13">
        <v>20000</v>
      </c>
      <c r="J250" s="29">
        <v>14738.5</v>
      </c>
      <c r="K250" s="47">
        <f t="shared" si="5"/>
        <v>0.7369249999999999</v>
      </c>
    </row>
    <row r="251" spans="1:11" s="26" customFormat="1" ht="24">
      <c r="A251" s="2" t="s">
        <v>93</v>
      </c>
      <c r="B251" s="88" t="s">
        <v>14</v>
      </c>
      <c r="C251" s="89"/>
      <c r="D251" s="2" t="s">
        <v>240</v>
      </c>
      <c r="E251" s="2" t="s">
        <v>241</v>
      </c>
      <c r="F251" s="35" t="s">
        <v>124</v>
      </c>
      <c r="G251" s="2" t="s">
        <v>125</v>
      </c>
      <c r="H251" s="13">
        <v>89000</v>
      </c>
      <c r="I251" s="13">
        <v>74000</v>
      </c>
      <c r="J251" s="29">
        <v>73624.95</v>
      </c>
      <c r="K251" s="47">
        <f t="shared" si="5"/>
        <v>0.9949317567567567</v>
      </c>
    </row>
    <row r="252" spans="1:11" s="26" customFormat="1" ht="36">
      <c r="A252" s="2" t="s">
        <v>93</v>
      </c>
      <c r="B252" s="88" t="s">
        <v>14</v>
      </c>
      <c r="C252" s="89"/>
      <c r="D252" s="2" t="s">
        <v>240</v>
      </c>
      <c r="E252" s="2" t="s">
        <v>241</v>
      </c>
      <c r="F252" s="35" t="s">
        <v>128</v>
      </c>
      <c r="G252" s="2" t="s">
        <v>129</v>
      </c>
      <c r="H252" s="13">
        <v>394000</v>
      </c>
      <c r="I252" s="13">
        <v>314000</v>
      </c>
      <c r="J252" s="29">
        <v>280153.04</v>
      </c>
      <c r="K252" s="47">
        <f t="shared" si="5"/>
        <v>0.8922071337579617</v>
      </c>
    </row>
    <row r="253" spans="1:11" s="26" customFormat="1" ht="24">
      <c r="A253" s="2" t="s">
        <v>93</v>
      </c>
      <c r="B253" s="88" t="s">
        <v>14</v>
      </c>
      <c r="C253" s="89"/>
      <c r="D253" s="2" t="s">
        <v>240</v>
      </c>
      <c r="E253" s="2" t="s">
        <v>241</v>
      </c>
      <c r="F253" s="35" t="s">
        <v>130</v>
      </c>
      <c r="G253" s="2" t="s">
        <v>131</v>
      </c>
      <c r="H253" s="13">
        <v>195000</v>
      </c>
      <c r="I253" s="13">
        <v>151000</v>
      </c>
      <c r="J253" s="29">
        <v>80781.42</v>
      </c>
      <c r="K253" s="47">
        <f t="shared" si="5"/>
        <v>0.5349762913907284</v>
      </c>
    </row>
    <row r="254" spans="1:11" s="26" customFormat="1" ht="24">
      <c r="A254" s="2" t="s">
        <v>93</v>
      </c>
      <c r="B254" s="88" t="s">
        <v>14</v>
      </c>
      <c r="C254" s="89"/>
      <c r="D254" s="2" t="s">
        <v>240</v>
      </c>
      <c r="E254" s="2" t="s">
        <v>241</v>
      </c>
      <c r="F254" s="35" t="s">
        <v>190</v>
      </c>
      <c r="G254" s="2" t="s">
        <v>191</v>
      </c>
      <c r="H254" s="13">
        <v>1694000</v>
      </c>
      <c r="I254" s="13">
        <v>1223000</v>
      </c>
      <c r="J254" s="29">
        <v>990152.48</v>
      </c>
      <c r="K254" s="47">
        <f t="shared" si="5"/>
        <v>0.8096095502861814</v>
      </c>
    </row>
    <row r="255" spans="1:11" s="26" customFormat="1" ht="24">
      <c r="A255" s="2" t="s">
        <v>93</v>
      </c>
      <c r="B255" s="88" t="s">
        <v>14</v>
      </c>
      <c r="C255" s="89"/>
      <c r="D255" s="2" t="s">
        <v>240</v>
      </c>
      <c r="E255" s="2" t="s">
        <v>241</v>
      </c>
      <c r="F255" s="35" t="s">
        <v>234</v>
      </c>
      <c r="G255" s="2" t="s">
        <v>235</v>
      </c>
      <c r="H255" s="13">
        <v>75000</v>
      </c>
      <c r="I255" s="13">
        <v>58000</v>
      </c>
      <c r="J255" s="29">
        <v>50771.26</v>
      </c>
      <c r="K255" s="47">
        <f t="shared" si="5"/>
        <v>0.875366551724138</v>
      </c>
    </row>
    <row r="256" spans="1:11" s="26" customFormat="1" ht="24">
      <c r="A256" s="2" t="s">
        <v>93</v>
      </c>
      <c r="B256" s="88" t="s">
        <v>14</v>
      </c>
      <c r="C256" s="89"/>
      <c r="D256" s="2" t="s">
        <v>240</v>
      </c>
      <c r="E256" s="2" t="s">
        <v>241</v>
      </c>
      <c r="F256" s="35" t="s">
        <v>236</v>
      </c>
      <c r="G256" s="2" t="s">
        <v>237</v>
      </c>
      <c r="H256" s="13">
        <v>24000</v>
      </c>
      <c r="I256" s="13">
        <v>19000</v>
      </c>
      <c r="J256" s="29">
        <v>6421.73</v>
      </c>
      <c r="K256" s="47">
        <f t="shared" si="5"/>
        <v>0.3379857894736842</v>
      </c>
    </row>
    <row r="257" spans="1:11" s="26" customFormat="1" ht="24">
      <c r="A257" s="2" t="s">
        <v>93</v>
      </c>
      <c r="B257" s="88" t="s">
        <v>14</v>
      </c>
      <c r="C257" s="89"/>
      <c r="D257" s="2" t="s">
        <v>240</v>
      </c>
      <c r="E257" s="2" t="s">
        <v>241</v>
      </c>
      <c r="F257" s="35" t="s">
        <v>132</v>
      </c>
      <c r="G257" s="2" t="s">
        <v>133</v>
      </c>
      <c r="H257" s="13">
        <v>13000</v>
      </c>
      <c r="I257" s="13">
        <v>13000</v>
      </c>
      <c r="J257" s="29">
        <v>6966.71</v>
      </c>
      <c r="K257" s="47">
        <f t="shared" si="5"/>
        <v>0.5359007692307692</v>
      </c>
    </row>
    <row r="258" spans="1:11" s="26" customFormat="1" ht="24">
      <c r="A258" s="2" t="s">
        <v>93</v>
      </c>
      <c r="B258" s="88" t="s">
        <v>14</v>
      </c>
      <c r="C258" s="89"/>
      <c r="D258" s="2" t="s">
        <v>240</v>
      </c>
      <c r="E258" s="2" t="s">
        <v>241</v>
      </c>
      <c r="F258" s="35" t="s">
        <v>134</v>
      </c>
      <c r="G258" s="2" t="s">
        <v>135</v>
      </c>
      <c r="H258" s="13">
        <v>5000</v>
      </c>
      <c r="I258" s="13">
        <v>5000</v>
      </c>
      <c r="J258" s="29">
        <v>414.86</v>
      </c>
      <c r="K258" s="47">
        <f t="shared" si="5"/>
        <v>0.082972</v>
      </c>
    </row>
    <row r="259" spans="1:11" s="26" customFormat="1" ht="24">
      <c r="A259" s="2" t="s">
        <v>93</v>
      </c>
      <c r="B259" s="88" t="s">
        <v>14</v>
      </c>
      <c r="C259" s="89"/>
      <c r="D259" s="2" t="s">
        <v>240</v>
      </c>
      <c r="E259" s="2" t="s">
        <v>241</v>
      </c>
      <c r="F259" s="35" t="s">
        <v>140</v>
      </c>
      <c r="G259" s="2" t="s">
        <v>141</v>
      </c>
      <c r="H259" s="13">
        <v>33000</v>
      </c>
      <c r="I259" s="13">
        <v>28000</v>
      </c>
      <c r="J259" s="29">
        <v>15830</v>
      </c>
      <c r="K259" s="47">
        <f t="shared" si="5"/>
        <v>0.5653571428571429</v>
      </c>
    </row>
    <row r="260" spans="1:11" s="26" customFormat="1" ht="24">
      <c r="A260" s="2" t="s">
        <v>93</v>
      </c>
      <c r="B260" s="88" t="s">
        <v>14</v>
      </c>
      <c r="C260" s="89"/>
      <c r="D260" s="2" t="s">
        <v>240</v>
      </c>
      <c r="E260" s="2" t="s">
        <v>241</v>
      </c>
      <c r="F260" s="35" t="s">
        <v>148</v>
      </c>
      <c r="G260" s="2" t="s">
        <v>149</v>
      </c>
      <c r="H260" s="13">
        <v>478000</v>
      </c>
      <c r="I260" s="13">
        <v>371000</v>
      </c>
      <c r="J260" s="29">
        <v>369351.36</v>
      </c>
      <c r="K260" s="47">
        <f t="shared" si="5"/>
        <v>0.9955562264150943</v>
      </c>
    </row>
    <row r="261" spans="1:11" s="26" customFormat="1" ht="24">
      <c r="A261" s="2" t="s">
        <v>93</v>
      </c>
      <c r="B261" s="88" t="s">
        <v>14</v>
      </c>
      <c r="C261" s="89"/>
      <c r="D261" s="2" t="s">
        <v>240</v>
      </c>
      <c r="E261" s="2" t="s">
        <v>241</v>
      </c>
      <c r="F261" s="35" t="s">
        <v>150</v>
      </c>
      <c r="G261" s="2" t="s">
        <v>151</v>
      </c>
      <c r="H261" s="13">
        <v>620000</v>
      </c>
      <c r="I261" s="13">
        <v>463000</v>
      </c>
      <c r="J261" s="29">
        <v>445333</v>
      </c>
      <c r="K261" s="47">
        <f t="shared" si="5"/>
        <v>0.9618423326133909</v>
      </c>
    </row>
    <row r="262" spans="1:11" s="26" customFormat="1" ht="24">
      <c r="A262" s="2" t="s">
        <v>93</v>
      </c>
      <c r="B262" s="88" t="s">
        <v>14</v>
      </c>
      <c r="C262" s="89"/>
      <c r="D262" s="2" t="s">
        <v>240</v>
      </c>
      <c r="E262" s="2" t="s">
        <v>241</v>
      </c>
      <c r="F262" s="35">
        <v>710102</v>
      </c>
      <c r="G262" s="12" t="s">
        <v>317</v>
      </c>
      <c r="H262" s="13">
        <v>70000</v>
      </c>
      <c r="I262" s="13">
        <v>70000</v>
      </c>
      <c r="J262" s="29">
        <v>0</v>
      </c>
      <c r="K262" s="47">
        <f t="shared" si="5"/>
        <v>0</v>
      </c>
    </row>
    <row r="263" spans="1:11" s="26" customFormat="1" ht="24">
      <c r="A263" s="2" t="s">
        <v>93</v>
      </c>
      <c r="B263" s="88" t="s">
        <v>14</v>
      </c>
      <c r="C263" s="89"/>
      <c r="D263" s="2" t="s">
        <v>240</v>
      </c>
      <c r="E263" s="2" t="s">
        <v>241</v>
      </c>
      <c r="F263" s="35">
        <v>710103</v>
      </c>
      <c r="G263" s="12" t="s">
        <v>155</v>
      </c>
      <c r="H263" s="13">
        <v>22000</v>
      </c>
      <c r="I263" s="13">
        <v>22000</v>
      </c>
      <c r="J263" s="29">
        <v>5580.01</v>
      </c>
      <c r="K263" s="47">
        <f t="shared" si="5"/>
        <v>0.2536368181818182</v>
      </c>
    </row>
    <row r="264" spans="1:11" s="26" customFormat="1" ht="24">
      <c r="A264" s="2" t="s">
        <v>93</v>
      </c>
      <c r="B264" s="88" t="s">
        <v>14</v>
      </c>
      <c r="C264" s="89"/>
      <c r="D264" s="2" t="s">
        <v>240</v>
      </c>
      <c r="E264" s="2" t="s">
        <v>241</v>
      </c>
      <c r="F264" s="35">
        <v>710130</v>
      </c>
      <c r="G264" s="12" t="s">
        <v>157</v>
      </c>
      <c r="H264" s="13">
        <v>75000</v>
      </c>
      <c r="I264" s="13">
        <v>75000</v>
      </c>
      <c r="J264" s="29">
        <v>0</v>
      </c>
      <c r="K264" s="47">
        <f t="shared" si="5"/>
        <v>0</v>
      </c>
    </row>
    <row r="265" spans="1:11" s="26" customFormat="1" ht="24">
      <c r="A265" s="2" t="s">
        <v>93</v>
      </c>
      <c r="B265" s="88" t="s">
        <v>14</v>
      </c>
      <c r="C265" s="89"/>
      <c r="D265" s="2" t="s">
        <v>240</v>
      </c>
      <c r="E265" s="2" t="s">
        <v>241</v>
      </c>
      <c r="F265" s="35">
        <v>710300</v>
      </c>
      <c r="G265" s="12" t="s">
        <v>239</v>
      </c>
      <c r="H265" s="13">
        <v>1042000</v>
      </c>
      <c r="I265" s="13">
        <v>761000</v>
      </c>
      <c r="J265" s="29">
        <v>45173.8</v>
      </c>
      <c r="K265" s="47">
        <f t="shared" si="5"/>
        <v>0.0593611038107753</v>
      </c>
    </row>
    <row r="266" spans="1:11" s="26" customFormat="1" ht="48">
      <c r="A266" s="2" t="s">
        <v>93</v>
      </c>
      <c r="B266" s="88" t="s">
        <v>14</v>
      </c>
      <c r="C266" s="89"/>
      <c r="D266" s="2" t="s">
        <v>240</v>
      </c>
      <c r="E266" s="2" t="s">
        <v>241</v>
      </c>
      <c r="F266" s="35">
        <v>850101</v>
      </c>
      <c r="G266" s="12" t="s">
        <v>366</v>
      </c>
      <c r="H266" s="13">
        <v>-77164</v>
      </c>
      <c r="I266" s="13">
        <v>0</v>
      </c>
      <c r="J266" s="29">
        <v>-77164</v>
      </c>
      <c r="K266" s="47">
        <v>0</v>
      </c>
    </row>
    <row r="267" spans="1:11" s="26" customFormat="1" ht="24">
      <c r="A267" s="2" t="s">
        <v>93</v>
      </c>
      <c r="B267" s="88" t="s">
        <v>14</v>
      </c>
      <c r="C267" s="89"/>
      <c r="D267" s="2" t="s">
        <v>242</v>
      </c>
      <c r="E267" s="2" t="s">
        <v>243</v>
      </c>
      <c r="F267" s="35" t="s">
        <v>96</v>
      </c>
      <c r="G267" s="2" t="s">
        <v>97</v>
      </c>
      <c r="H267" s="13">
        <v>7716000</v>
      </c>
      <c r="I267" s="13">
        <v>7523000</v>
      </c>
      <c r="J267" s="29">
        <v>7522997</v>
      </c>
      <c r="K267" s="47">
        <f t="shared" si="5"/>
        <v>0.9999996012229164</v>
      </c>
    </row>
    <row r="268" spans="1:11" s="26" customFormat="1" ht="24">
      <c r="A268" s="2" t="s">
        <v>93</v>
      </c>
      <c r="B268" s="88" t="s">
        <v>14</v>
      </c>
      <c r="C268" s="89"/>
      <c r="D268" s="2" t="s">
        <v>242</v>
      </c>
      <c r="E268" s="2" t="s">
        <v>243</v>
      </c>
      <c r="F268" s="35" t="s">
        <v>226</v>
      </c>
      <c r="G268" s="2" t="s">
        <v>227</v>
      </c>
      <c r="H268" s="13">
        <v>1275000</v>
      </c>
      <c r="I268" s="13">
        <v>951000</v>
      </c>
      <c r="J268" s="29">
        <v>950997</v>
      </c>
      <c r="K268" s="47">
        <f t="shared" si="5"/>
        <v>0.9999968454258675</v>
      </c>
    </row>
    <row r="269" spans="1:11" s="26" customFormat="1" ht="24">
      <c r="A269" s="2" t="s">
        <v>93</v>
      </c>
      <c r="B269" s="88" t="s">
        <v>14</v>
      </c>
      <c r="C269" s="89"/>
      <c r="D269" s="2" t="s">
        <v>242</v>
      </c>
      <c r="E269" s="2" t="s">
        <v>243</v>
      </c>
      <c r="F269" s="35" t="s">
        <v>98</v>
      </c>
      <c r="G269" s="2" t="s">
        <v>99</v>
      </c>
      <c r="H269" s="13">
        <v>273000</v>
      </c>
      <c r="I269" s="13">
        <v>201000</v>
      </c>
      <c r="J269" s="29">
        <v>201000</v>
      </c>
      <c r="K269" s="47">
        <f t="shared" si="5"/>
        <v>1</v>
      </c>
    </row>
    <row r="270" spans="1:11" s="26" customFormat="1" ht="24">
      <c r="A270" s="2" t="s">
        <v>93</v>
      </c>
      <c r="B270" s="88" t="s">
        <v>14</v>
      </c>
      <c r="C270" s="89"/>
      <c r="D270" s="2" t="s">
        <v>242</v>
      </c>
      <c r="E270" s="2" t="s">
        <v>243</v>
      </c>
      <c r="F270" s="35">
        <v>100113</v>
      </c>
      <c r="G270" s="12" t="s">
        <v>101</v>
      </c>
      <c r="H270" s="13">
        <v>3000</v>
      </c>
      <c r="I270" s="13">
        <v>3000</v>
      </c>
      <c r="J270" s="29">
        <v>2991</v>
      </c>
      <c r="K270" s="47">
        <f t="shared" si="5"/>
        <v>0.997</v>
      </c>
    </row>
    <row r="271" spans="1:11" s="26" customFormat="1" ht="24">
      <c r="A271" s="2" t="s">
        <v>93</v>
      </c>
      <c r="B271" s="88" t="s">
        <v>14</v>
      </c>
      <c r="C271" s="89"/>
      <c r="D271" s="2" t="s">
        <v>242</v>
      </c>
      <c r="E271" s="2" t="s">
        <v>243</v>
      </c>
      <c r="F271" s="35">
        <v>100206</v>
      </c>
      <c r="G271" s="12" t="s">
        <v>315</v>
      </c>
      <c r="H271" s="13">
        <v>184000</v>
      </c>
      <c r="I271" s="13">
        <v>184000</v>
      </c>
      <c r="J271" s="29">
        <v>183990</v>
      </c>
      <c r="K271" s="47">
        <f t="shared" si="5"/>
        <v>0.999945652173913</v>
      </c>
    </row>
    <row r="272" spans="1:11" s="26" customFormat="1" ht="24">
      <c r="A272" s="2" t="s">
        <v>93</v>
      </c>
      <c r="B272" s="88" t="s">
        <v>14</v>
      </c>
      <c r="C272" s="89"/>
      <c r="D272" s="2" t="s">
        <v>242</v>
      </c>
      <c r="E272" s="2" t="s">
        <v>243</v>
      </c>
      <c r="F272" s="35" t="s">
        <v>102</v>
      </c>
      <c r="G272" s="2" t="s">
        <v>103</v>
      </c>
      <c r="H272" s="13">
        <v>122000</v>
      </c>
      <c r="I272" s="13">
        <v>122000</v>
      </c>
      <c r="J272" s="29">
        <v>121779</v>
      </c>
      <c r="K272" s="47">
        <f t="shared" si="5"/>
        <v>0.9981885245901639</v>
      </c>
    </row>
    <row r="273" spans="1:11" s="26" customFormat="1" ht="24">
      <c r="A273" s="2" t="s">
        <v>93</v>
      </c>
      <c r="B273" s="88" t="s">
        <v>14</v>
      </c>
      <c r="C273" s="89"/>
      <c r="D273" s="2" t="s">
        <v>242</v>
      </c>
      <c r="E273" s="2" t="s">
        <v>243</v>
      </c>
      <c r="F273" s="35" t="s">
        <v>104</v>
      </c>
      <c r="G273" s="2" t="s">
        <v>105</v>
      </c>
      <c r="H273" s="13">
        <v>4000</v>
      </c>
      <c r="I273" s="13">
        <v>4000</v>
      </c>
      <c r="J273" s="29">
        <v>3616</v>
      </c>
      <c r="K273" s="47">
        <f t="shared" si="5"/>
        <v>0.904</v>
      </c>
    </row>
    <row r="274" spans="1:11" s="26" customFormat="1" ht="24">
      <c r="A274" s="2" t="s">
        <v>93</v>
      </c>
      <c r="B274" s="88" t="s">
        <v>14</v>
      </c>
      <c r="C274" s="89"/>
      <c r="D274" s="2" t="s">
        <v>242</v>
      </c>
      <c r="E274" s="2" t="s">
        <v>243</v>
      </c>
      <c r="F274" s="35" t="s">
        <v>106</v>
      </c>
      <c r="G274" s="2" t="s">
        <v>107</v>
      </c>
      <c r="H274" s="13">
        <v>40000</v>
      </c>
      <c r="I274" s="13">
        <v>40000</v>
      </c>
      <c r="J274" s="29">
        <v>40000</v>
      </c>
      <c r="K274" s="47">
        <f t="shared" si="5"/>
        <v>1</v>
      </c>
    </row>
    <row r="275" spans="1:11" s="26" customFormat="1" ht="36">
      <c r="A275" s="2" t="s">
        <v>93</v>
      </c>
      <c r="B275" s="88" t="s">
        <v>14</v>
      </c>
      <c r="C275" s="89"/>
      <c r="D275" s="2" t="s">
        <v>242</v>
      </c>
      <c r="E275" s="2" t="s">
        <v>243</v>
      </c>
      <c r="F275" s="35" t="s">
        <v>108</v>
      </c>
      <c r="G275" s="2" t="s">
        <v>109</v>
      </c>
      <c r="H275" s="13">
        <v>2000</v>
      </c>
      <c r="I275" s="13">
        <v>2000</v>
      </c>
      <c r="J275" s="29">
        <v>1207</v>
      </c>
      <c r="K275" s="47">
        <f t="shared" si="5"/>
        <v>0.6035</v>
      </c>
    </row>
    <row r="276" spans="1:11" s="26" customFormat="1" ht="24">
      <c r="A276" s="2" t="s">
        <v>93</v>
      </c>
      <c r="B276" s="88" t="s">
        <v>14</v>
      </c>
      <c r="C276" s="89"/>
      <c r="D276" s="2" t="s">
        <v>242</v>
      </c>
      <c r="E276" s="2" t="s">
        <v>243</v>
      </c>
      <c r="F276" s="35" t="s">
        <v>112</v>
      </c>
      <c r="G276" s="2" t="s">
        <v>113</v>
      </c>
      <c r="H276" s="13">
        <v>242000</v>
      </c>
      <c r="I276" s="13">
        <v>176000</v>
      </c>
      <c r="J276" s="29">
        <v>175997</v>
      </c>
      <c r="K276" s="47">
        <f aca="true" t="shared" si="6" ref="K276:K341">J276/I276%/100</f>
        <v>0.9999829545454546</v>
      </c>
    </row>
    <row r="277" spans="1:11" s="26" customFormat="1" ht="24">
      <c r="A277" s="2" t="s">
        <v>93</v>
      </c>
      <c r="B277" s="88" t="s">
        <v>14</v>
      </c>
      <c r="C277" s="89"/>
      <c r="D277" s="2" t="s">
        <v>242</v>
      </c>
      <c r="E277" s="2" t="s">
        <v>243</v>
      </c>
      <c r="F277" s="35" t="s">
        <v>114</v>
      </c>
      <c r="G277" s="2" t="s">
        <v>115</v>
      </c>
      <c r="H277" s="13">
        <v>80000</v>
      </c>
      <c r="I277" s="13">
        <v>60000</v>
      </c>
      <c r="J277" s="29">
        <v>57626.98</v>
      </c>
      <c r="K277" s="47">
        <f t="shared" si="6"/>
        <v>0.9604496666666666</v>
      </c>
    </row>
    <row r="278" spans="1:11" s="26" customFormat="1" ht="24">
      <c r="A278" s="2" t="s">
        <v>93</v>
      </c>
      <c r="B278" s="88" t="s">
        <v>14</v>
      </c>
      <c r="C278" s="89"/>
      <c r="D278" s="2" t="s">
        <v>242</v>
      </c>
      <c r="E278" s="2" t="s">
        <v>243</v>
      </c>
      <c r="F278" s="35" t="s">
        <v>230</v>
      </c>
      <c r="G278" s="2" t="s">
        <v>231</v>
      </c>
      <c r="H278" s="13">
        <v>40000</v>
      </c>
      <c r="I278" s="13">
        <v>30000</v>
      </c>
      <c r="J278" s="29">
        <v>28429.97</v>
      </c>
      <c r="K278" s="47">
        <f t="shared" si="6"/>
        <v>0.9476656666666667</v>
      </c>
    </row>
    <row r="279" spans="1:11" s="26" customFormat="1" ht="24">
      <c r="A279" s="2" t="s">
        <v>93</v>
      </c>
      <c r="B279" s="88" t="s">
        <v>14</v>
      </c>
      <c r="C279" s="89"/>
      <c r="D279" s="2" t="s">
        <v>242</v>
      </c>
      <c r="E279" s="2" t="s">
        <v>243</v>
      </c>
      <c r="F279" s="35" t="s">
        <v>116</v>
      </c>
      <c r="G279" s="2" t="s">
        <v>117</v>
      </c>
      <c r="H279" s="13">
        <v>28000</v>
      </c>
      <c r="I279" s="13">
        <v>26000</v>
      </c>
      <c r="J279" s="29">
        <v>17220.97</v>
      </c>
      <c r="K279" s="47">
        <f t="shared" si="6"/>
        <v>0.6623450000000001</v>
      </c>
    </row>
    <row r="280" spans="1:11" s="26" customFormat="1" ht="24">
      <c r="A280" s="2" t="s">
        <v>93</v>
      </c>
      <c r="B280" s="88" t="s">
        <v>14</v>
      </c>
      <c r="C280" s="89"/>
      <c r="D280" s="2" t="s">
        <v>242</v>
      </c>
      <c r="E280" s="2" t="s">
        <v>243</v>
      </c>
      <c r="F280" s="35" t="s">
        <v>118</v>
      </c>
      <c r="G280" s="2" t="s">
        <v>119</v>
      </c>
      <c r="H280" s="13">
        <v>24000</v>
      </c>
      <c r="I280" s="13">
        <v>14000</v>
      </c>
      <c r="J280" s="29">
        <v>10286.9</v>
      </c>
      <c r="K280" s="47">
        <f t="shared" si="6"/>
        <v>0.7347785714285715</v>
      </c>
    </row>
    <row r="281" spans="1:11" s="26" customFormat="1" ht="24">
      <c r="A281" s="2" t="s">
        <v>93</v>
      </c>
      <c r="B281" s="88" t="s">
        <v>14</v>
      </c>
      <c r="C281" s="89"/>
      <c r="D281" s="2" t="s">
        <v>242</v>
      </c>
      <c r="E281" s="2" t="s">
        <v>243</v>
      </c>
      <c r="F281" s="35" t="s">
        <v>232</v>
      </c>
      <c r="G281" s="2" t="s">
        <v>233</v>
      </c>
      <c r="H281" s="13">
        <v>50000</v>
      </c>
      <c r="I281" s="13">
        <v>40000</v>
      </c>
      <c r="J281" s="29">
        <v>31668.16</v>
      </c>
      <c r="K281" s="47">
        <f t="shared" si="6"/>
        <v>0.791704</v>
      </c>
    </row>
    <row r="282" spans="1:11" s="26" customFormat="1" ht="24">
      <c r="A282" s="2" t="s">
        <v>93</v>
      </c>
      <c r="B282" s="88" t="s">
        <v>14</v>
      </c>
      <c r="C282" s="89"/>
      <c r="D282" s="2" t="s">
        <v>242</v>
      </c>
      <c r="E282" s="2" t="s">
        <v>243</v>
      </c>
      <c r="F282" s="35" t="s">
        <v>122</v>
      </c>
      <c r="G282" s="2" t="s">
        <v>123</v>
      </c>
      <c r="H282" s="13">
        <v>21000</v>
      </c>
      <c r="I282" s="13">
        <v>16000</v>
      </c>
      <c r="J282" s="29">
        <v>11065.22</v>
      </c>
      <c r="K282" s="47">
        <f t="shared" si="6"/>
        <v>0.69157625</v>
      </c>
    </row>
    <row r="283" spans="1:11" s="26" customFormat="1" ht="24">
      <c r="A283" s="2" t="s">
        <v>93</v>
      </c>
      <c r="B283" s="88" t="s">
        <v>14</v>
      </c>
      <c r="C283" s="89"/>
      <c r="D283" s="2" t="s">
        <v>242</v>
      </c>
      <c r="E283" s="2" t="s">
        <v>243</v>
      </c>
      <c r="F283" s="35" t="s">
        <v>124</v>
      </c>
      <c r="G283" s="2" t="s">
        <v>125</v>
      </c>
      <c r="H283" s="13">
        <v>145000</v>
      </c>
      <c r="I283" s="13">
        <v>100000</v>
      </c>
      <c r="J283" s="29">
        <v>99853.89</v>
      </c>
      <c r="K283" s="47">
        <f t="shared" si="6"/>
        <v>0.9985388999999999</v>
      </c>
    </row>
    <row r="284" spans="1:11" s="26" customFormat="1" ht="36">
      <c r="A284" s="2" t="s">
        <v>93</v>
      </c>
      <c r="B284" s="88" t="s">
        <v>14</v>
      </c>
      <c r="C284" s="89"/>
      <c r="D284" s="2" t="s">
        <v>242</v>
      </c>
      <c r="E284" s="2" t="s">
        <v>243</v>
      </c>
      <c r="F284" s="35" t="s">
        <v>128</v>
      </c>
      <c r="G284" s="2" t="s">
        <v>129</v>
      </c>
      <c r="H284" s="13">
        <v>243164</v>
      </c>
      <c r="I284" s="13">
        <v>174000</v>
      </c>
      <c r="J284" s="29">
        <v>173861.06</v>
      </c>
      <c r="K284" s="47">
        <f t="shared" si="6"/>
        <v>0.9992014942528735</v>
      </c>
    </row>
    <row r="285" spans="1:11" s="26" customFormat="1" ht="24">
      <c r="A285" s="2" t="s">
        <v>93</v>
      </c>
      <c r="B285" s="88" t="s">
        <v>14</v>
      </c>
      <c r="C285" s="89"/>
      <c r="D285" s="2" t="s">
        <v>242</v>
      </c>
      <c r="E285" s="2" t="s">
        <v>243</v>
      </c>
      <c r="F285" s="35" t="s">
        <v>130</v>
      </c>
      <c r="G285" s="2" t="s">
        <v>131</v>
      </c>
      <c r="H285" s="13">
        <v>25000</v>
      </c>
      <c r="I285" s="13">
        <v>23000</v>
      </c>
      <c r="J285" s="29">
        <v>19704.07</v>
      </c>
      <c r="K285" s="47">
        <f t="shared" si="6"/>
        <v>0.8566986956521739</v>
      </c>
    </row>
    <row r="286" spans="1:11" s="26" customFormat="1" ht="24">
      <c r="A286" s="2" t="s">
        <v>93</v>
      </c>
      <c r="B286" s="88" t="s">
        <v>14</v>
      </c>
      <c r="C286" s="89"/>
      <c r="D286" s="2" t="s">
        <v>242</v>
      </c>
      <c r="E286" s="2" t="s">
        <v>243</v>
      </c>
      <c r="F286" s="35">
        <v>200401</v>
      </c>
      <c r="G286" s="12" t="s">
        <v>235</v>
      </c>
      <c r="H286" s="13">
        <v>2000</v>
      </c>
      <c r="I286" s="13">
        <v>0</v>
      </c>
      <c r="J286" s="29">
        <v>0</v>
      </c>
      <c r="K286" s="47">
        <v>0</v>
      </c>
    </row>
    <row r="287" spans="1:11" s="26" customFormat="1" ht="24">
      <c r="A287" s="2" t="s">
        <v>93</v>
      </c>
      <c r="B287" s="88" t="s">
        <v>14</v>
      </c>
      <c r="C287" s="89"/>
      <c r="D287" s="2" t="s">
        <v>242</v>
      </c>
      <c r="E287" s="2" t="s">
        <v>243</v>
      </c>
      <c r="F287" s="35" t="s">
        <v>132</v>
      </c>
      <c r="G287" s="2" t="s">
        <v>133</v>
      </c>
      <c r="H287" s="13">
        <v>10000</v>
      </c>
      <c r="I287" s="13">
        <v>10000</v>
      </c>
      <c r="J287" s="29">
        <v>9719.43</v>
      </c>
      <c r="K287" s="47">
        <f t="shared" si="6"/>
        <v>0.971943</v>
      </c>
    </row>
    <row r="288" spans="1:11" s="26" customFormat="1" ht="24">
      <c r="A288" s="2" t="s">
        <v>93</v>
      </c>
      <c r="B288" s="88" t="s">
        <v>14</v>
      </c>
      <c r="C288" s="89"/>
      <c r="D288" s="2" t="s">
        <v>242</v>
      </c>
      <c r="E288" s="2" t="s">
        <v>243</v>
      </c>
      <c r="F288" s="35" t="s">
        <v>134</v>
      </c>
      <c r="G288" s="2" t="s">
        <v>135</v>
      </c>
      <c r="H288" s="13">
        <v>3000</v>
      </c>
      <c r="I288" s="13">
        <v>3000</v>
      </c>
      <c r="J288" s="29">
        <v>1624.51</v>
      </c>
      <c r="K288" s="47">
        <f t="shared" si="6"/>
        <v>0.5415033333333333</v>
      </c>
    </row>
    <row r="289" spans="1:11" s="26" customFormat="1" ht="24">
      <c r="A289" s="2" t="s">
        <v>93</v>
      </c>
      <c r="B289" s="88" t="s">
        <v>14</v>
      </c>
      <c r="C289" s="89"/>
      <c r="D289" s="2" t="s">
        <v>242</v>
      </c>
      <c r="E289" s="2" t="s">
        <v>243</v>
      </c>
      <c r="F289" s="35">
        <v>201100</v>
      </c>
      <c r="G289" s="12" t="s">
        <v>201</v>
      </c>
      <c r="H289" s="13">
        <v>2000</v>
      </c>
      <c r="I289" s="13">
        <v>1000</v>
      </c>
      <c r="J289" s="29">
        <v>0</v>
      </c>
      <c r="K289" s="47">
        <f t="shared" si="6"/>
        <v>0</v>
      </c>
    </row>
    <row r="290" spans="1:11" s="26" customFormat="1" ht="24">
      <c r="A290" s="2" t="s">
        <v>93</v>
      </c>
      <c r="B290" s="88" t="s">
        <v>14</v>
      </c>
      <c r="C290" s="89"/>
      <c r="D290" s="2" t="s">
        <v>242</v>
      </c>
      <c r="E290" s="2" t="s">
        <v>243</v>
      </c>
      <c r="F290" s="35" t="s">
        <v>140</v>
      </c>
      <c r="G290" s="2" t="s">
        <v>141</v>
      </c>
      <c r="H290" s="13">
        <v>15000</v>
      </c>
      <c r="I290" s="13">
        <v>12000</v>
      </c>
      <c r="J290" s="29">
        <v>7609.84</v>
      </c>
      <c r="K290" s="47">
        <f t="shared" si="6"/>
        <v>0.6341533333333333</v>
      </c>
    </row>
    <row r="291" spans="1:11" s="26" customFormat="1" ht="24">
      <c r="A291" s="2" t="s">
        <v>93</v>
      </c>
      <c r="B291" s="88" t="s">
        <v>14</v>
      </c>
      <c r="C291" s="89"/>
      <c r="D291" s="2" t="s">
        <v>242</v>
      </c>
      <c r="E291" s="2" t="s">
        <v>243</v>
      </c>
      <c r="F291" s="35" t="s">
        <v>148</v>
      </c>
      <c r="G291" s="2" t="s">
        <v>149</v>
      </c>
      <c r="H291" s="13">
        <v>64000</v>
      </c>
      <c r="I291" s="13">
        <v>31000</v>
      </c>
      <c r="J291" s="29">
        <v>29812.26</v>
      </c>
      <c r="K291" s="47">
        <f t="shared" si="6"/>
        <v>0.9616858064516128</v>
      </c>
    </row>
    <row r="292" spans="1:11" s="26" customFormat="1" ht="24">
      <c r="A292" s="2" t="s">
        <v>93</v>
      </c>
      <c r="B292" s="88" t="s">
        <v>14</v>
      </c>
      <c r="C292" s="89"/>
      <c r="D292" s="2" t="s">
        <v>242</v>
      </c>
      <c r="E292" s="2" t="s">
        <v>243</v>
      </c>
      <c r="F292" s="35" t="s">
        <v>192</v>
      </c>
      <c r="G292" s="2" t="s">
        <v>193</v>
      </c>
      <c r="H292" s="13">
        <v>95559000</v>
      </c>
      <c r="I292" s="13">
        <v>82003000</v>
      </c>
      <c r="J292" s="29">
        <v>69670393.02</v>
      </c>
      <c r="K292" s="47">
        <f t="shared" si="6"/>
        <v>0.8496078560540468</v>
      </c>
    </row>
    <row r="293" spans="1:11" s="26" customFormat="1" ht="24">
      <c r="A293" s="2" t="s">
        <v>93</v>
      </c>
      <c r="B293" s="88" t="s">
        <v>14</v>
      </c>
      <c r="C293" s="89"/>
      <c r="D293" s="2" t="s">
        <v>242</v>
      </c>
      <c r="E293" s="2" t="s">
        <v>243</v>
      </c>
      <c r="F293" s="35" t="s">
        <v>244</v>
      </c>
      <c r="G293" s="2" t="s">
        <v>245</v>
      </c>
      <c r="H293" s="13">
        <v>1250000</v>
      </c>
      <c r="I293" s="13">
        <v>875000</v>
      </c>
      <c r="J293" s="29">
        <v>710000</v>
      </c>
      <c r="K293" s="47">
        <f t="shared" si="6"/>
        <v>0.8114285714285714</v>
      </c>
    </row>
    <row r="294" spans="1:11" s="26" customFormat="1" ht="24">
      <c r="A294" s="2" t="s">
        <v>93</v>
      </c>
      <c r="B294" s="88" t="s">
        <v>14</v>
      </c>
      <c r="C294" s="89"/>
      <c r="D294" s="2" t="s">
        <v>242</v>
      </c>
      <c r="E294" s="2" t="s">
        <v>243</v>
      </c>
      <c r="F294" s="35" t="s">
        <v>150</v>
      </c>
      <c r="G294" s="2" t="s">
        <v>151</v>
      </c>
      <c r="H294" s="13">
        <v>62000</v>
      </c>
      <c r="I294" s="13">
        <v>62000</v>
      </c>
      <c r="J294" s="29">
        <v>29364</v>
      </c>
      <c r="K294" s="47">
        <f t="shared" si="6"/>
        <v>0.47361290322580646</v>
      </c>
    </row>
    <row r="295" spans="1:11" s="26" customFormat="1" ht="24">
      <c r="A295" s="2" t="s">
        <v>93</v>
      </c>
      <c r="B295" s="88" t="s">
        <v>14</v>
      </c>
      <c r="C295" s="89"/>
      <c r="D295" s="2" t="s">
        <v>242</v>
      </c>
      <c r="E295" s="2" t="s">
        <v>243</v>
      </c>
      <c r="F295" s="35">
        <v>580101</v>
      </c>
      <c r="G295" s="2" t="s">
        <v>358</v>
      </c>
      <c r="H295" s="13">
        <v>3234000</v>
      </c>
      <c r="I295" s="13">
        <v>998000</v>
      </c>
      <c r="J295" s="29">
        <v>0</v>
      </c>
      <c r="K295" s="47">
        <f t="shared" si="6"/>
        <v>0</v>
      </c>
    </row>
    <row r="296" spans="1:11" s="26" customFormat="1" ht="24">
      <c r="A296" s="2" t="s">
        <v>93</v>
      </c>
      <c r="B296" s="88" t="s">
        <v>14</v>
      </c>
      <c r="C296" s="89"/>
      <c r="D296" s="2" t="s">
        <v>242</v>
      </c>
      <c r="E296" s="2" t="s">
        <v>243</v>
      </c>
      <c r="F296" s="35">
        <v>580201</v>
      </c>
      <c r="G296" s="2" t="s">
        <v>358</v>
      </c>
      <c r="H296" s="13">
        <v>30580</v>
      </c>
      <c r="I296" s="13">
        <v>18496</v>
      </c>
      <c r="J296" s="29">
        <v>4312.81</v>
      </c>
      <c r="K296" s="47">
        <f t="shared" si="6"/>
        <v>0.23317528114186853</v>
      </c>
    </row>
    <row r="297" spans="1:11" s="26" customFormat="1" ht="24">
      <c r="A297" s="2" t="s">
        <v>93</v>
      </c>
      <c r="B297" s="88" t="s">
        <v>14</v>
      </c>
      <c r="C297" s="89"/>
      <c r="D297" s="2" t="s">
        <v>242</v>
      </c>
      <c r="E297" s="2" t="s">
        <v>243</v>
      </c>
      <c r="F297" s="35">
        <v>580202</v>
      </c>
      <c r="G297" s="2" t="s">
        <v>359</v>
      </c>
      <c r="H297" s="13">
        <v>152538</v>
      </c>
      <c r="I297" s="13">
        <v>84038</v>
      </c>
      <c r="J297" s="29">
        <v>24436.28</v>
      </c>
      <c r="K297" s="47">
        <f t="shared" si="6"/>
        <v>0.2907765534639092</v>
      </c>
    </row>
    <row r="298" spans="1:14" s="26" customFormat="1" ht="24">
      <c r="A298" s="2" t="s">
        <v>93</v>
      </c>
      <c r="B298" s="88" t="s">
        <v>14</v>
      </c>
      <c r="C298" s="89"/>
      <c r="D298" s="2" t="s">
        <v>242</v>
      </c>
      <c r="E298" s="2" t="s">
        <v>243</v>
      </c>
      <c r="F298" s="35">
        <v>710103</v>
      </c>
      <c r="G298" s="12" t="s">
        <v>155</v>
      </c>
      <c r="H298" s="13">
        <v>31000</v>
      </c>
      <c r="I298" s="13">
        <v>31000</v>
      </c>
      <c r="J298" s="29">
        <v>26729</v>
      </c>
      <c r="K298" s="47">
        <f t="shared" si="6"/>
        <v>0.8622258064516128</v>
      </c>
      <c r="L298" s="80"/>
      <c r="M298" s="80"/>
      <c r="N298" s="80"/>
    </row>
    <row r="299" spans="1:14" s="26" customFormat="1" ht="24">
      <c r="A299" s="2" t="s">
        <v>93</v>
      </c>
      <c r="B299" s="88" t="s">
        <v>14</v>
      </c>
      <c r="C299" s="89"/>
      <c r="D299" s="2">
        <v>700250</v>
      </c>
      <c r="E299" s="12" t="s">
        <v>324</v>
      </c>
      <c r="F299" s="35">
        <v>710101</v>
      </c>
      <c r="G299" s="12" t="s">
        <v>153</v>
      </c>
      <c r="H299" s="13">
        <v>577000</v>
      </c>
      <c r="I299" s="13">
        <v>450000</v>
      </c>
      <c r="J299" s="29">
        <v>156113.72</v>
      </c>
      <c r="K299" s="47">
        <f t="shared" si="6"/>
        <v>0.3469193777777778</v>
      </c>
      <c r="L299" s="80"/>
      <c r="M299" s="80"/>
      <c r="N299" s="80"/>
    </row>
    <row r="300" spans="1:11" s="26" customFormat="1" ht="15">
      <c r="A300" s="2" t="s">
        <v>93</v>
      </c>
      <c r="B300" s="88" t="s">
        <v>14</v>
      </c>
      <c r="C300" s="89"/>
      <c r="D300" s="2">
        <v>740300</v>
      </c>
      <c r="E300" s="12" t="s">
        <v>325</v>
      </c>
      <c r="F300" s="35">
        <v>710130</v>
      </c>
      <c r="G300" s="2" t="s">
        <v>157</v>
      </c>
      <c r="H300" s="13">
        <v>15000</v>
      </c>
      <c r="I300" s="13">
        <v>15000</v>
      </c>
      <c r="J300" s="29">
        <v>0</v>
      </c>
      <c r="K300" s="47">
        <f t="shared" si="6"/>
        <v>0</v>
      </c>
    </row>
    <row r="301" spans="1:11" s="26" customFormat="1" ht="36">
      <c r="A301" s="2" t="s">
        <v>93</v>
      </c>
      <c r="B301" s="88" t="s">
        <v>14</v>
      </c>
      <c r="C301" s="89"/>
      <c r="D301" s="2" t="s">
        <v>246</v>
      </c>
      <c r="E301" s="2" t="s">
        <v>247</v>
      </c>
      <c r="F301" s="35" t="s">
        <v>128</v>
      </c>
      <c r="G301" s="2" t="s">
        <v>129</v>
      </c>
      <c r="H301" s="13">
        <v>850000</v>
      </c>
      <c r="I301" s="13">
        <v>637500</v>
      </c>
      <c r="J301" s="29">
        <v>598314.16</v>
      </c>
      <c r="K301" s="47">
        <f t="shared" si="6"/>
        <v>0.9385320156862745</v>
      </c>
    </row>
    <row r="302" spans="1:11" s="26" customFormat="1" ht="24">
      <c r="A302" s="2" t="s">
        <v>93</v>
      </c>
      <c r="B302" s="88" t="s">
        <v>14</v>
      </c>
      <c r="C302" s="89"/>
      <c r="D302" s="2" t="s">
        <v>246</v>
      </c>
      <c r="E302" s="2" t="s">
        <v>247</v>
      </c>
      <c r="F302" s="35">
        <v>710130</v>
      </c>
      <c r="G302" s="2" t="s">
        <v>157</v>
      </c>
      <c r="H302" s="13">
        <v>107530</v>
      </c>
      <c r="I302" s="13">
        <v>57530</v>
      </c>
      <c r="J302" s="29">
        <v>0</v>
      </c>
      <c r="K302" s="47">
        <f t="shared" si="6"/>
        <v>0</v>
      </c>
    </row>
    <row r="303" spans="1:14" s="26" customFormat="1" ht="48">
      <c r="A303" s="2" t="s">
        <v>93</v>
      </c>
      <c r="B303" s="88" t="s">
        <v>14</v>
      </c>
      <c r="C303" s="89"/>
      <c r="D303" s="2" t="s">
        <v>246</v>
      </c>
      <c r="E303" s="2" t="s">
        <v>247</v>
      </c>
      <c r="F303" s="35" t="s">
        <v>158</v>
      </c>
      <c r="G303" s="2" t="s">
        <v>159</v>
      </c>
      <c r="H303" s="13">
        <v>0</v>
      </c>
      <c r="I303" s="13">
        <v>0</v>
      </c>
      <c r="J303" s="29">
        <v>-35.07</v>
      </c>
      <c r="K303" s="47">
        <v>0</v>
      </c>
      <c r="L303" s="80"/>
      <c r="M303" s="80"/>
      <c r="N303" s="80"/>
    </row>
    <row r="304" spans="1:11" s="26" customFormat="1" ht="24">
      <c r="A304" s="2" t="s">
        <v>93</v>
      </c>
      <c r="B304" s="88" t="s">
        <v>14</v>
      </c>
      <c r="C304" s="89"/>
      <c r="D304" s="2" t="s">
        <v>248</v>
      </c>
      <c r="E304" s="2" t="s">
        <v>249</v>
      </c>
      <c r="F304" s="35">
        <v>200101</v>
      </c>
      <c r="G304" s="2" t="s">
        <v>115</v>
      </c>
      <c r="H304" s="13">
        <v>10000</v>
      </c>
      <c r="I304" s="13">
        <v>10000</v>
      </c>
      <c r="J304" s="29">
        <v>8432.24</v>
      </c>
      <c r="K304" s="47">
        <f t="shared" si="6"/>
        <v>0.843224</v>
      </c>
    </row>
    <row r="305" spans="1:11" s="26" customFormat="1" ht="24">
      <c r="A305" s="2" t="s">
        <v>93</v>
      </c>
      <c r="B305" s="88" t="s">
        <v>14</v>
      </c>
      <c r="C305" s="89"/>
      <c r="D305" s="2" t="s">
        <v>248</v>
      </c>
      <c r="E305" s="2" t="s">
        <v>249</v>
      </c>
      <c r="F305" s="35" t="s">
        <v>122</v>
      </c>
      <c r="G305" s="2" t="s">
        <v>123</v>
      </c>
      <c r="H305" s="13">
        <v>4000</v>
      </c>
      <c r="I305" s="13">
        <v>3000</v>
      </c>
      <c r="J305" s="29">
        <v>1439.73</v>
      </c>
      <c r="K305" s="47">
        <f t="shared" si="6"/>
        <v>0.47991</v>
      </c>
    </row>
    <row r="306" spans="1:11" s="26" customFormat="1" ht="24">
      <c r="A306" s="2" t="s">
        <v>93</v>
      </c>
      <c r="B306" s="88" t="s">
        <v>14</v>
      </c>
      <c r="C306" s="89"/>
      <c r="D306" s="2" t="s">
        <v>248</v>
      </c>
      <c r="E306" s="2" t="s">
        <v>249</v>
      </c>
      <c r="F306" s="35">
        <v>200530</v>
      </c>
      <c r="G306" s="2" t="s">
        <v>133</v>
      </c>
      <c r="H306" s="13">
        <v>6000</v>
      </c>
      <c r="I306" s="13">
        <v>6000</v>
      </c>
      <c r="J306" s="29">
        <v>0</v>
      </c>
      <c r="K306" s="47">
        <f t="shared" si="6"/>
        <v>0</v>
      </c>
    </row>
    <row r="307" spans="1:14" s="26" customFormat="1" ht="24">
      <c r="A307" s="2" t="s">
        <v>93</v>
      </c>
      <c r="B307" s="88" t="s">
        <v>14</v>
      </c>
      <c r="C307" s="89"/>
      <c r="D307" s="2" t="s">
        <v>248</v>
      </c>
      <c r="E307" s="2" t="s">
        <v>249</v>
      </c>
      <c r="F307" s="35" t="s">
        <v>244</v>
      </c>
      <c r="G307" s="2" t="s">
        <v>245</v>
      </c>
      <c r="H307" s="13">
        <v>3700000</v>
      </c>
      <c r="I307" s="13">
        <v>3100000</v>
      </c>
      <c r="J307" s="29">
        <v>1445750</v>
      </c>
      <c r="K307" s="47">
        <f t="shared" si="6"/>
        <v>0.46637096774193554</v>
      </c>
      <c r="L307" s="80"/>
      <c r="M307" s="80"/>
      <c r="N307" s="80"/>
    </row>
    <row r="308" spans="1:11" s="26" customFormat="1" ht="24">
      <c r="A308" s="2" t="s">
        <v>93</v>
      </c>
      <c r="B308" s="88" t="s">
        <v>14</v>
      </c>
      <c r="C308" s="89"/>
      <c r="D308" s="2" t="s">
        <v>250</v>
      </c>
      <c r="E308" s="2" t="s">
        <v>251</v>
      </c>
      <c r="F308" s="35" t="s">
        <v>162</v>
      </c>
      <c r="G308" s="2" t="s">
        <v>163</v>
      </c>
      <c r="H308" s="13">
        <v>737000</v>
      </c>
      <c r="I308" s="13">
        <v>554000</v>
      </c>
      <c r="J308" s="29">
        <v>484200</v>
      </c>
      <c r="K308" s="47">
        <f t="shared" si="6"/>
        <v>0.8740072202166066</v>
      </c>
    </row>
    <row r="309" spans="1:14" s="26" customFormat="1" ht="24">
      <c r="A309" s="2" t="s">
        <v>93</v>
      </c>
      <c r="B309" s="88" t="s">
        <v>14</v>
      </c>
      <c r="C309" s="89"/>
      <c r="D309" s="2" t="s">
        <v>250</v>
      </c>
      <c r="E309" s="2" t="s">
        <v>251</v>
      </c>
      <c r="F309" s="35">
        <v>510229</v>
      </c>
      <c r="G309" s="2" t="s">
        <v>209</v>
      </c>
      <c r="H309" s="13">
        <v>295000</v>
      </c>
      <c r="I309" s="13">
        <v>295000</v>
      </c>
      <c r="J309" s="29">
        <v>295000</v>
      </c>
      <c r="K309" s="47">
        <f t="shared" si="6"/>
        <v>1</v>
      </c>
      <c r="L309" s="80"/>
      <c r="M309" s="80"/>
      <c r="N309" s="80"/>
    </row>
    <row r="310" spans="1:11" s="26" customFormat="1" ht="15">
      <c r="A310" s="2" t="s">
        <v>93</v>
      </c>
      <c r="B310" s="88" t="s">
        <v>14</v>
      </c>
      <c r="C310" s="89"/>
      <c r="D310" s="2" t="s">
        <v>252</v>
      </c>
      <c r="E310" s="2" t="s">
        <v>253</v>
      </c>
      <c r="F310" s="35" t="s">
        <v>96</v>
      </c>
      <c r="G310" s="2" t="s">
        <v>97</v>
      </c>
      <c r="H310" s="13">
        <v>1974000</v>
      </c>
      <c r="I310" s="13">
        <v>1523000</v>
      </c>
      <c r="J310" s="29">
        <v>1322238</v>
      </c>
      <c r="K310" s="47">
        <f t="shared" si="6"/>
        <v>0.8681799080761655</v>
      </c>
    </row>
    <row r="311" spans="1:11" s="26" customFormat="1" ht="15">
      <c r="A311" s="2" t="s">
        <v>93</v>
      </c>
      <c r="B311" s="88" t="s">
        <v>14</v>
      </c>
      <c r="C311" s="89"/>
      <c r="D311" s="2" t="s">
        <v>252</v>
      </c>
      <c r="E311" s="2" t="s">
        <v>253</v>
      </c>
      <c r="F311" s="35" t="s">
        <v>100</v>
      </c>
      <c r="G311" s="2" t="s">
        <v>101</v>
      </c>
      <c r="H311" s="13">
        <v>1000</v>
      </c>
      <c r="I311" s="13">
        <v>1000</v>
      </c>
      <c r="J311" s="29">
        <v>238</v>
      </c>
      <c r="K311" s="47">
        <f t="shared" si="6"/>
        <v>0.23800000000000002</v>
      </c>
    </row>
    <row r="312" spans="1:11" s="26" customFormat="1" ht="15">
      <c r="A312" s="2" t="s">
        <v>93</v>
      </c>
      <c r="B312" s="88" t="s">
        <v>14</v>
      </c>
      <c r="C312" s="89"/>
      <c r="D312" s="2" t="s">
        <v>252</v>
      </c>
      <c r="E312" s="2" t="s">
        <v>253</v>
      </c>
      <c r="F312" s="35">
        <v>100206</v>
      </c>
      <c r="G312" s="2" t="s">
        <v>315</v>
      </c>
      <c r="H312" s="13">
        <v>34000</v>
      </c>
      <c r="I312" s="13">
        <v>34000</v>
      </c>
      <c r="J312" s="29">
        <v>31900</v>
      </c>
      <c r="K312" s="47">
        <f t="shared" si="6"/>
        <v>0.9382352941176471</v>
      </c>
    </row>
    <row r="313" spans="1:11" s="26" customFormat="1" ht="24">
      <c r="A313" s="2" t="s">
        <v>93</v>
      </c>
      <c r="B313" s="88" t="s">
        <v>14</v>
      </c>
      <c r="C313" s="89"/>
      <c r="D313" s="2" t="s">
        <v>252</v>
      </c>
      <c r="E313" s="2" t="s">
        <v>253</v>
      </c>
      <c r="F313" s="35" t="s">
        <v>102</v>
      </c>
      <c r="G313" s="2" t="s">
        <v>103</v>
      </c>
      <c r="H313" s="13">
        <v>18000</v>
      </c>
      <c r="I313" s="13">
        <v>18000</v>
      </c>
      <c r="J313" s="29">
        <v>17851</v>
      </c>
      <c r="K313" s="47">
        <f t="shared" si="6"/>
        <v>0.9917222222222222</v>
      </c>
    </row>
    <row r="314" spans="1:11" s="26" customFormat="1" ht="24">
      <c r="A314" s="2" t="s">
        <v>93</v>
      </c>
      <c r="B314" s="88" t="s">
        <v>14</v>
      </c>
      <c r="C314" s="89"/>
      <c r="D314" s="2" t="s">
        <v>252</v>
      </c>
      <c r="E314" s="2" t="s">
        <v>253</v>
      </c>
      <c r="F314" s="35" t="s">
        <v>104</v>
      </c>
      <c r="G314" s="2" t="s">
        <v>105</v>
      </c>
      <c r="H314" s="13">
        <v>1000</v>
      </c>
      <c r="I314" s="13">
        <v>1000</v>
      </c>
      <c r="J314" s="29">
        <v>525</v>
      </c>
      <c r="K314" s="47">
        <f t="shared" si="6"/>
        <v>0.525</v>
      </c>
    </row>
    <row r="315" spans="1:11" s="26" customFormat="1" ht="24">
      <c r="A315" s="2" t="s">
        <v>93</v>
      </c>
      <c r="B315" s="88" t="s">
        <v>14</v>
      </c>
      <c r="C315" s="89"/>
      <c r="D315" s="2" t="s">
        <v>252</v>
      </c>
      <c r="E315" s="2" t="s">
        <v>253</v>
      </c>
      <c r="F315" s="35" t="s">
        <v>106</v>
      </c>
      <c r="G315" s="2" t="s">
        <v>107</v>
      </c>
      <c r="H315" s="13">
        <v>7000</v>
      </c>
      <c r="I315" s="13">
        <v>7000</v>
      </c>
      <c r="J315" s="29">
        <v>5874</v>
      </c>
      <c r="K315" s="47">
        <f t="shared" si="6"/>
        <v>0.8391428571428571</v>
      </c>
    </row>
    <row r="316" spans="1:11" s="26" customFormat="1" ht="36">
      <c r="A316" s="2" t="s">
        <v>93</v>
      </c>
      <c r="B316" s="88" t="s">
        <v>14</v>
      </c>
      <c r="C316" s="89"/>
      <c r="D316" s="2" t="s">
        <v>252</v>
      </c>
      <c r="E316" s="2" t="s">
        <v>253</v>
      </c>
      <c r="F316" s="35" t="s">
        <v>108</v>
      </c>
      <c r="G316" s="2" t="s">
        <v>109</v>
      </c>
      <c r="H316" s="13">
        <v>1000</v>
      </c>
      <c r="I316" s="13">
        <v>1000</v>
      </c>
      <c r="J316" s="29">
        <v>170</v>
      </c>
      <c r="K316" s="47">
        <f t="shared" si="6"/>
        <v>0.17</v>
      </c>
    </row>
    <row r="317" spans="1:11" s="26" customFormat="1" ht="24">
      <c r="A317" s="2" t="s">
        <v>93</v>
      </c>
      <c r="B317" s="88" t="s">
        <v>14</v>
      </c>
      <c r="C317" s="89"/>
      <c r="D317" s="2" t="s">
        <v>252</v>
      </c>
      <c r="E317" s="2" t="s">
        <v>253</v>
      </c>
      <c r="F317" s="35" t="s">
        <v>112</v>
      </c>
      <c r="G317" s="2" t="s">
        <v>113</v>
      </c>
      <c r="H317" s="13">
        <v>46000</v>
      </c>
      <c r="I317" s="13">
        <v>33000</v>
      </c>
      <c r="J317" s="29">
        <v>27170</v>
      </c>
      <c r="K317" s="47">
        <f t="shared" si="6"/>
        <v>0.8233333333333333</v>
      </c>
    </row>
    <row r="318" spans="1:11" s="26" customFormat="1" ht="15">
      <c r="A318" s="2" t="s">
        <v>93</v>
      </c>
      <c r="B318" s="88" t="s">
        <v>14</v>
      </c>
      <c r="C318" s="89"/>
      <c r="D318" s="2" t="s">
        <v>252</v>
      </c>
      <c r="E318" s="2" t="s">
        <v>253</v>
      </c>
      <c r="F318" s="35" t="s">
        <v>114</v>
      </c>
      <c r="G318" s="2" t="s">
        <v>115</v>
      </c>
      <c r="H318" s="13">
        <v>7000</v>
      </c>
      <c r="I318" s="13">
        <v>6000</v>
      </c>
      <c r="J318" s="29">
        <v>5907.96</v>
      </c>
      <c r="K318" s="47">
        <f t="shared" si="6"/>
        <v>0.98466</v>
      </c>
    </row>
    <row r="319" spans="1:11" s="26" customFormat="1" ht="15">
      <c r="A319" s="2" t="s">
        <v>93</v>
      </c>
      <c r="B319" s="88" t="s">
        <v>14</v>
      </c>
      <c r="C319" s="89"/>
      <c r="D319" s="2" t="s">
        <v>252</v>
      </c>
      <c r="E319" s="2" t="s">
        <v>253</v>
      </c>
      <c r="F319" s="35">
        <v>200102</v>
      </c>
      <c r="G319" s="2" t="s">
        <v>231</v>
      </c>
      <c r="H319" s="13">
        <v>3000</v>
      </c>
      <c r="I319" s="13">
        <v>2000</v>
      </c>
      <c r="J319" s="29">
        <v>819.84</v>
      </c>
      <c r="K319" s="47">
        <f t="shared" si="6"/>
        <v>0.40992000000000006</v>
      </c>
    </row>
    <row r="320" spans="1:11" s="26" customFormat="1" ht="24">
      <c r="A320" s="2" t="s">
        <v>93</v>
      </c>
      <c r="B320" s="88" t="s">
        <v>14</v>
      </c>
      <c r="C320" s="89"/>
      <c r="D320" s="2" t="s">
        <v>252</v>
      </c>
      <c r="E320" s="2" t="s">
        <v>253</v>
      </c>
      <c r="F320" s="35" t="s">
        <v>116</v>
      </c>
      <c r="G320" s="2" t="s">
        <v>117</v>
      </c>
      <c r="H320" s="13">
        <v>28000</v>
      </c>
      <c r="I320" s="13">
        <v>23000</v>
      </c>
      <c r="J320" s="29">
        <v>18946.52</v>
      </c>
      <c r="K320" s="47">
        <f t="shared" si="6"/>
        <v>0.8237617391304347</v>
      </c>
    </row>
    <row r="321" spans="1:11" s="26" customFormat="1" ht="15">
      <c r="A321" s="2" t="s">
        <v>93</v>
      </c>
      <c r="B321" s="88" t="s">
        <v>14</v>
      </c>
      <c r="C321" s="89"/>
      <c r="D321" s="2" t="s">
        <v>252</v>
      </c>
      <c r="E321" s="2" t="s">
        <v>253</v>
      </c>
      <c r="F321" s="35" t="s">
        <v>118</v>
      </c>
      <c r="G321" s="2" t="s">
        <v>119</v>
      </c>
      <c r="H321" s="13">
        <v>7000</v>
      </c>
      <c r="I321" s="13">
        <v>6000</v>
      </c>
      <c r="J321" s="29">
        <v>4403.81</v>
      </c>
      <c r="K321" s="47">
        <f t="shared" si="6"/>
        <v>0.7339683333333333</v>
      </c>
    </row>
    <row r="322" spans="1:11" s="26" customFormat="1" ht="15">
      <c r="A322" s="2" t="s">
        <v>93</v>
      </c>
      <c r="B322" s="88" t="s">
        <v>14</v>
      </c>
      <c r="C322" s="89"/>
      <c r="D322" s="2" t="s">
        <v>252</v>
      </c>
      <c r="E322" s="2" t="s">
        <v>253</v>
      </c>
      <c r="F322" s="35">
        <v>200105</v>
      </c>
      <c r="G322" s="2" t="s">
        <v>233</v>
      </c>
      <c r="H322" s="13">
        <v>33000</v>
      </c>
      <c r="I322" s="13">
        <v>22000</v>
      </c>
      <c r="J322" s="29">
        <v>12523.21</v>
      </c>
      <c r="K322" s="47">
        <f t="shared" si="6"/>
        <v>0.5692368181818181</v>
      </c>
    </row>
    <row r="323" spans="1:11" s="26" customFormat="1" ht="15">
      <c r="A323" s="2" t="s">
        <v>93</v>
      </c>
      <c r="B323" s="88" t="s">
        <v>14</v>
      </c>
      <c r="C323" s="89"/>
      <c r="D323" s="2" t="s">
        <v>252</v>
      </c>
      <c r="E323" s="2" t="s">
        <v>253</v>
      </c>
      <c r="F323" s="35" t="s">
        <v>120</v>
      </c>
      <c r="G323" s="2" t="s">
        <v>121</v>
      </c>
      <c r="H323" s="13">
        <v>16000</v>
      </c>
      <c r="I323" s="13">
        <v>13000</v>
      </c>
      <c r="J323" s="29">
        <v>9158.1</v>
      </c>
      <c r="K323" s="47">
        <f t="shared" si="6"/>
        <v>0.7044692307692308</v>
      </c>
    </row>
    <row r="324" spans="1:11" s="26" customFormat="1" ht="24">
      <c r="A324" s="2" t="s">
        <v>93</v>
      </c>
      <c r="B324" s="88" t="s">
        <v>14</v>
      </c>
      <c r="C324" s="89"/>
      <c r="D324" s="2" t="s">
        <v>252</v>
      </c>
      <c r="E324" s="2" t="s">
        <v>253</v>
      </c>
      <c r="F324" s="35" t="s">
        <v>124</v>
      </c>
      <c r="G324" s="2" t="s">
        <v>125</v>
      </c>
      <c r="H324" s="13">
        <v>22000</v>
      </c>
      <c r="I324" s="13">
        <v>17000</v>
      </c>
      <c r="J324" s="29">
        <v>14885.7</v>
      </c>
      <c r="K324" s="47">
        <f t="shared" si="6"/>
        <v>0.8756294117647059</v>
      </c>
    </row>
    <row r="325" spans="1:11" s="26" customFormat="1" ht="36">
      <c r="A325" s="2" t="s">
        <v>93</v>
      </c>
      <c r="B325" s="88" t="s">
        <v>14</v>
      </c>
      <c r="C325" s="89"/>
      <c r="D325" s="2" t="s">
        <v>252</v>
      </c>
      <c r="E325" s="2" t="s">
        <v>253</v>
      </c>
      <c r="F325" s="35" t="s">
        <v>128</v>
      </c>
      <c r="G325" s="2" t="s">
        <v>129</v>
      </c>
      <c r="H325" s="13">
        <v>45000</v>
      </c>
      <c r="I325" s="13">
        <v>37000</v>
      </c>
      <c r="J325" s="29">
        <v>22155.34</v>
      </c>
      <c r="K325" s="47">
        <f t="shared" si="6"/>
        <v>0.598792972972973</v>
      </c>
    </row>
    <row r="326" spans="1:11" s="26" customFormat="1" ht="15">
      <c r="A326" s="2" t="s">
        <v>93</v>
      </c>
      <c r="B326" s="88" t="s">
        <v>14</v>
      </c>
      <c r="C326" s="89"/>
      <c r="D326" s="2" t="s">
        <v>252</v>
      </c>
      <c r="E326" s="2" t="s">
        <v>253</v>
      </c>
      <c r="F326" s="35" t="s">
        <v>130</v>
      </c>
      <c r="G326" s="2" t="s">
        <v>131</v>
      </c>
      <c r="H326" s="13">
        <v>37587000</v>
      </c>
      <c r="I326" s="13">
        <v>27598400</v>
      </c>
      <c r="J326" s="29">
        <v>13420219.28</v>
      </c>
      <c r="K326" s="47">
        <f t="shared" si="6"/>
        <v>0.4862680184358513</v>
      </c>
    </row>
    <row r="327" spans="1:11" s="26" customFormat="1" ht="15">
      <c r="A327" s="2" t="s">
        <v>93</v>
      </c>
      <c r="B327" s="88" t="s">
        <v>14</v>
      </c>
      <c r="C327" s="89"/>
      <c r="D327" s="2" t="s">
        <v>252</v>
      </c>
      <c r="E327" s="2" t="s">
        <v>253</v>
      </c>
      <c r="F327" s="35">
        <v>200530</v>
      </c>
      <c r="G327" s="2" t="s">
        <v>133</v>
      </c>
      <c r="H327" s="13">
        <v>5000</v>
      </c>
      <c r="I327" s="13">
        <v>5000</v>
      </c>
      <c r="J327" s="29">
        <v>2678.54</v>
      </c>
      <c r="K327" s="47">
        <f t="shared" si="6"/>
        <v>0.535708</v>
      </c>
    </row>
    <row r="328" spans="1:11" s="26" customFormat="1" ht="24">
      <c r="A328" s="2" t="s">
        <v>93</v>
      </c>
      <c r="B328" s="88" t="s">
        <v>14</v>
      </c>
      <c r="C328" s="89"/>
      <c r="D328" s="2" t="s">
        <v>252</v>
      </c>
      <c r="E328" s="2" t="s">
        <v>253</v>
      </c>
      <c r="F328" s="35">
        <v>200601</v>
      </c>
      <c r="G328" s="2" t="s">
        <v>135</v>
      </c>
      <c r="H328" s="13">
        <v>3000</v>
      </c>
      <c r="I328" s="13">
        <v>3000</v>
      </c>
      <c r="J328" s="29">
        <v>1655.65</v>
      </c>
      <c r="K328" s="47">
        <f t="shared" si="6"/>
        <v>0.5518833333333334</v>
      </c>
    </row>
    <row r="329" spans="1:11" s="26" customFormat="1" ht="24">
      <c r="A329" s="2" t="s">
        <v>93</v>
      </c>
      <c r="B329" s="88" t="s">
        <v>14</v>
      </c>
      <c r="C329" s="89"/>
      <c r="D329" s="2" t="s">
        <v>252</v>
      </c>
      <c r="E329" s="2" t="s">
        <v>253</v>
      </c>
      <c r="F329" s="35">
        <v>201100</v>
      </c>
      <c r="G329" s="2" t="s">
        <v>201</v>
      </c>
      <c r="H329" s="13">
        <v>2000</v>
      </c>
      <c r="I329" s="13">
        <v>0</v>
      </c>
      <c r="J329" s="29">
        <v>0</v>
      </c>
      <c r="K329" s="47">
        <v>0</v>
      </c>
    </row>
    <row r="330" spans="1:11" s="26" customFormat="1" ht="15">
      <c r="A330" s="2" t="s">
        <v>93</v>
      </c>
      <c r="B330" s="88" t="s">
        <v>14</v>
      </c>
      <c r="C330" s="89"/>
      <c r="D330" s="2" t="s">
        <v>252</v>
      </c>
      <c r="E330" s="2" t="s">
        <v>253</v>
      </c>
      <c r="F330" s="35">
        <v>201300</v>
      </c>
      <c r="G330" s="2" t="s">
        <v>141</v>
      </c>
      <c r="H330" s="13">
        <v>10000</v>
      </c>
      <c r="I330" s="13">
        <v>10000</v>
      </c>
      <c r="J330" s="29">
        <v>600</v>
      </c>
      <c r="K330" s="47">
        <f t="shared" si="6"/>
        <v>0.06</v>
      </c>
    </row>
    <row r="331" spans="1:11" s="26" customFormat="1" ht="15">
      <c r="A331" s="2" t="s">
        <v>93</v>
      </c>
      <c r="B331" s="88" t="s">
        <v>14</v>
      </c>
      <c r="C331" s="89"/>
      <c r="D331" s="2" t="s">
        <v>252</v>
      </c>
      <c r="E331" s="2" t="s">
        <v>253</v>
      </c>
      <c r="F331" s="35" t="s">
        <v>202</v>
      </c>
      <c r="G331" s="2" t="s">
        <v>203</v>
      </c>
      <c r="H331" s="13">
        <v>2000</v>
      </c>
      <c r="I331" s="13">
        <v>2000</v>
      </c>
      <c r="J331" s="29">
        <v>440</v>
      </c>
      <c r="K331" s="47">
        <f t="shared" si="6"/>
        <v>0.22</v>
      </c>
    </row>
    <row r="332" spans="1:12" s="26" customFormat="1" ht="72">
      <c r="A332" s="2" t="s">
        <v>93</v>
      </c>
      <c r="B332" s="88" t="s">
        <v>14</v>
      </c>
      <c r="C332" s="89"/>
      <c r="D332" s="2" t="s">
        <v>252</v>
      </c>
      <c r="E332" s="2" t="s">
        <v>253</v>
      </c>
      <c r="F332" s="35">
        <v>201900</v>
      </c>
      <c r="G332" s="2" t="s">
        <v>318</v>
      </c>
      <c r="H332" s="13">
        <v>8000000</v>
      </c>
      <c r="I332" s="13">
        <v>8000000</v>
      </c>
      <c r="J332" s="29">
        <v>0</v>
      </c>
      <c r="K332" s="47">
        <f t="shared" si="6"/>
        <v>0</v>
      </c>
      <c r="L332" s="80"/>
    </row>
    <row r="333" spans="1:11" s="26" customFormat="1" ht="60">
      <c r="A333" s="2" t="s">
        <v>93</v>
      </c>
      <c r="B333" s="88" t="s">
        <v>14</v>
      </c>
      <c r="C333" s="89"/>
      <c r="D333" s="2" t="s">
        <v>252</v>
      </c>
      <c r="E333" s="2" t="s">
        <v>253</v>
      </c>
      <c r="F333" s="35">
        <v>202500</v>
      </c>
      <c r="G333" s="2" t="s">
        <v>143</v>
      </c>
      <c r="H333" s="13">
        <v>8000</v>
      </c>
      <c r="I333" s="13">
        <v>8000</v>
      </c>
      <c r="J333" s="29">
        <v>0</v>
      </c>
      <c r="K333" s="47">
        <f t="shared" si="6"/>
        <v>0</v>
      </c>
    </row>
    <row r="334" spans="1:11" s="26" customFormat="1" ht="24">
      <c r="A334" s="2" t="s">
        <v>93</v>
      </c>
      <c r="B334" s="88" t="s">
        <v>14</v>
      </c>
      <c r="C334" s="89"/>
      <c r="D334" s="2" t="s">
        <v>252</v>
      </c>
      <c r="E334" s="2" t="s">
        <v>253</v>
      </c>
      <c r="F334" s="35">
        <v>203030</v>
      </c>
      <c r="G334" s="2" t="s">
        <v>149</v>
      </c>
      <c r="H334" s="13">
        <v>12000</v>
      </c>
      <c r="I334" s="13">
        <v>12000</v>
      </c>
      <c r="J334" s="29">
        <v>0</v>
      </c>
      <c r="K334" s="47">
        <f t="shared" si="6"/>
        <v>0</v>
      </c>
    </row>
    <row r="335" spans="1:11" s="26" customFormat="1" ht="15">
      <c r="A335" s="2" t="s">
        <v>93</v>
      </c>
      <c r="B335" s="88" t="s">
        <v>14</v>
      </c>
      <c r="C335" s="89"/>
      <c r="D335" s="2" t="s">
        <v>252</v>
      </c>
      <c r="E335" s="2" t="s">
        <v>253</v>
      </c>
      <c r="F335" s="35" t="s">
        <v>254</v>
      </c>
      <c r="G335" s="2" t="s">
        <v>255</v>
      </c>
      <c r="H335" s="13">
        <v>9247000</v>
      </c>
      <c r="I335" s="13">
        <v>3589000</v>
      </c>
      <c r="J335" s="29">
        <v>5729.85</v>
      </c>
      <c r="K335" s="47">
        <f t="shared" si="6"/>
        <v>0.0015965032042351633</v>
      </c>
    </row>
    <row r="336" spans="1:11" s="26" customFormat="1" ht="24">
      <c r="A336" s="2" t="s">
        <v>93</v>
      </c>
      <c r="B336" s="88" t="s">
        <v>14</v>
      </c>
      <c r="C336" s="89"/>
      <c r="D336" s="2" t="s">
        <v>252</v>
      </c>
      <c r="E336" s="2" t="s">
        <v>253</v>
      </c>
      <c r="F336" s="35">
        <v>580102</v>
      </c>
      <c r="G336" s="2" t="s">
        <v>288</v>
      </c>
      <c r="H336" s="13">
        <v>52398000</v>
      </c>
      <c r="I336" s="13">
        <v>18861000</v>
      </c>
      <c r="J336" s="29">
        <v>32469.15</v>
      </c>
      <c r="K336" s="47">
        <f t="shared" si="6"/>
        <v>0.0017214967393033246</v>
      </c>
    </row>
    <row r="337" spans="1:11" s="26" customFormat="1" ht="15">
      <c r="A337" s="2" t="s">
        <v>93</v>
      </c>
      <c r="B337" s="88" t="s">
        <v>14</v>
      </c>
      <c r="C337" s="89"/>
      <c r="D337" s="2" t="s">
        <v>252</v>
      </c>
      <c r="E337" s="2" t="s">
        <v>253</v>
      </c>
      <c r="F337" s="35">
        <v>580103</v>
      </c>
      <c r="G337" s="2" t="s">
        <v>326</v>
      </c>
      <c r="H337" s="13">
        <v>267000</v>
      </c>
      <c r="I337" s="13">
        <v>267000</v>
      </c>
      <c r="J337" s="29">
        <v>13159.63</v>
      </c>
      <c r="K337" s="47">
        <f t="shared" si="6"/>
        <v>0.04928700374531835</v>
      </c>
    </row>
    <row r="338" spans="1:11" s="26" customFormat="1" ht="15">
      <c r="A338" s="2" t="s">
        <v>93</v>
      </c>
      <c r="B338" s="88" t="s">
        <v>14</v>
      </c>
      <c r="C338" s="89"/>
      <c r="D338" s="2" t="s">
        <v>252</v>
      </c>
      <c r="E338" s="2" t="s">
        <v>253</v>
      </c>
      <c r="F338" s="35" t="s">
        <v>152</v>
      </c>
      <c r="G338" s="2" t="s">
        <v>153</v>
      </c>
      <c r="H338" s="13">
        <v>73194000</v>
      </c>
      <c r="I338" s="13">
        <v>38686000</v>
      </c>
      <c r="J338" s="29">
        <v>546691.45</v>
      </c>
      <c r="K338" s="47">
        <f t="shared" si="6"/>
        <v>0.014131506229643797</v>
      </c>
    </row>
    <row r="339" spans="1:11" s="26" customFormat="1" ht="15">
      <c r="A339" s="2" t="s">
        <v>93</v>
      </c>
      <c r="B339" s="88" t="s">
        <v>14</v>
      </c>
      <c r="C339" s="89"/>
      <c r="D339" s="2" t="s">
        <v>252</v>
      </c>
      <c r="E339" s="2" t="s">
        <v>253</v>
      </c>
      <c r="F339" s="35">
        <v>710130</v>
      </c>
      <c r="G339" s="2" t="s">
        <v>157</v>
      </c>
      <c r="H339" s="13">
        <v>3000</v>
      </c>
      <c r="I339" s="13">
        <v>3000</v>
      </c>
      <c r="J339" s="29">
        <v>2997.99</v>
      </c>
      <c r="K339" s="47">
        <f t="shared" si="6"/>
        <v>0.9993299999999999</v>
      </c>
    </row>
    <row r="340" spans="1:11" s="26" customFormat="1" ht="15">
      <c r="A340" s="2" t="s">
        <v>93</v>
      </c>
      <c r="B340" s="88" t="s">
        <v>14</v>
      </c>
      <c r="C340" s="89"/>
      <c r="D340" s="2" t="s">
        <v>256</v>
      </c>
      <c r="E340" s="2" t="s">
        <v>257</v>
      </c>
      <c r="F340" s="35">
        <v>550113</v>
      </c>
      <c r="G340" s="2" t="s">
        <v>167</v>
      </c>
      <c r="H340" s="13">
        <v>8765918</v>
      </c>
      <c r="I340" s="13">
        <v>8405918</v>
      </c>
      <c r="J340" s="29">
        <v>2569268.26</v>
      </c>
      <c r="K340" s="47">
        <f>J340/I340%/100</f>
        <v>0.30564993139357294</v>
      </c>
    </row>
    <row r="341" spans="1:14" s="26" customFormat="1" ht="48">
      <c r="A341" s="2" t="s">
        <v>93</v>
      </c>
      <c r="B341" s="88" t="s">
        <v>14</v>
      </c>
      <c r="C341" s="89"/>
      <c r="D341" s="2" t="s">
        <v>256</v>
      </c>
      <c r="E341" s="2" t="s">
        <v>257</v>
      </c>
      <c r="F341" s="35" t="s">
        <v>258</v>
      </c>
      <c r="G341" s="2" t="s">
        <v>259</v>
      </c>
      <c r="H341" s="13">
        <v>-1589240</v>
      </c>
      <c r="I341" s="13">
        <v>-1589240</v>
      </c>
      <c r="J341" s="29">
        <v>-1589242.97</v>
      </c>
      <c r="K341" s="47">
        <f t="shared" si="6"/>
        <v>1.0000018688177996</v>
      </c>
      <c r="L341" s="80"/>
      <c r="M341" s="80"/>
      <c r="N341" s="80"/>
    </row>
    <row r="342" spans="1:11" s="26" customFormat="1" ht="24">
      <c r="A342" s="2" t="s">
        <v>93</v>
      </c>
      <c r="B342" s="88" t="s">
        <v>14</v>
      </c>
      <c r="C342" s="89"/>
      <c r="D342" s="2" t="s">
        <v>260</v>
      </c>
      <c r="E342" s="2" t="s">
        <v>261</v>
      </c>
      <c r="F342" s="36" t="s">
        <v>162</v>
      </c>
      <c r="G342" s="14" t="s">
        <v>163</v>
      </c>
      <c r="H342" s="17">
        <v>2794000</v>
      </c>
      <c r="I342" s="17">
        <v>2276400</v>
      </c>
      <c r="J342" s="30">
        <v>2276400</v>
      </c>
      <c r="K342" s="47">
        <f>J342/I342%/100</f>
        <v>1</v>
      </c>
    </row>
    <row r="343" spans="1:14" s="26" customFormat="1" ht="24.75">
      <c r="A343" s="14" t="s">
        <v>93</v>
      </c>
      <c r="B343" s="100" t="s">
        <v>14</v>
      </c>
      <c r="C343" s="101"/>
      <c r="D343" s="14" t="s">
        <v>260</v>
      </c>
      <c r="E343" s="15" t="s">
        <v>261</v>
      </c>
      <c r="F343" s="38">
        <v>510229</v>
      </c>
      <c r="G343" s="39" t="s">
        <v>209</v>
      </c>
      <c r="H343" s="40">
        <v>815000</v>
      </c>
      <c r="I343" s="40">
        <v>815000</v>
      </c>
      <c r="J343" s="40">
        <v>245000</v>
      </c>
      <c r="K343" s="47">
        <f>J343/I343%/100</f>
        <v>0.3006134969325153</v>
      </c>
      <c r="L343" s="80"/>
      <c r="M343" s="80"/>
      <c r="N343" s="80"/>
    </row>
    <row r="344" spans="1:11" ht="15">
      <c r="A344" s="102" t="s">
        <v>297</v>
      </c>
      <c r="B344" s="103"/>
      <c r="C344" s="103"/>
      <c r="D344" s="103"/>
      <c r="E344" s="103"/>
      <c r="F344" s="103"/>
      <c r="G344" s="104"/>
      <c r="H344" s="41">
        <f>SUM(H44:H343)</f>
        <v>544477904</v>
      </c>
      <c r="I344" s="41">
        <f>SUM(I44:I343)</f>
        <v>395131320</v>
      </c>
      <c r="J344" s="41">
        <f>SUM(J44:J343)</f>
        <v>243271388.5399999</v>
      </c>
      <c r="K344" s="48">
        <f>J344/I344%/100</f>
        <v>0.6156722492663955</v>
      </c>
    </row>
    <row r="345" spans="1:11" ht="15">
      <c r="A345" s="105" t="s">
        <v>327</v>
      </c>
      <c r="B345" s="105"/>
      <c r="C345" s="105"/>
      <c r="D345" s="105"/>
      <c r="E345" s="105"/>
      <c r="F345" s="105"/>
      <c r="G345" s="105"/>
      <c r="H345" s="41">
        <f>H43-H344</f>
        <v>-37167185</v>
      </c>
      <c r="I345" s="41">
        <f>I43-I344</f>
        <v>-31575089</v>
      </c>
      <c r="J345" s="41">
        <f>J43-J344</f>
        <v>47362779.2100001</v>
      </c>
      <c r="K345" s="42"/>
    </row>
    <row r="346" spans="1:11" ht="15">
      <c r="A346" s="49"/>
      <c r="B346" s="49"/>
      <c r="C346" s="49"/>
      <c r="D346" s="49"/>
      <c r="E346" s="49"/>
      <c r="F346" s="49"/>
      <c r="G346" s="49"/>
      <c r="H346" s="50"/>
      <c r="I346" s="50"/>
      <c r="J346" s="50"/>
      <c r="K346" s="51"/>
    </row>
    <row r="347" spans="1:11" ht="15">
      <c r="A347" s="49"/>
      <c r="B347" s="49"/>
      <c r="C347" s="49"/>
      <c r="D347" s="49"/>
      <c r="E347" s="49"/>
      <c r="F347" s="49"/>
      <c r="G347" s="49"/>
      <c r="H347" s="50"/>
      <c r="I347" s="50"/>
      <c r="J347" s="50"/>
      <c r="K347" s="51"/>
    </row>
    <row r="348" spans="1:11" ht="15">
      <c r="A348" s="49"/>
      <c r="B348" s="49"/>
      <c r="C348" s="49"/>
      <c r="D348" s="49"/>
      <c r="E348" s="49"/>
      <c r="F348" s="49"/>
      <c r="G348" s="49"/>
      <c r="H348" s="50"/>
      <c r="I348" s="50"/>
      <c r="J348" s="50"/>
      <c r="K348" s="51"/>
    </row>
    <row r="349" spans="1:11" ht="15">
      <c r="A349" s="49"/>
      <c r="B349" s="49"/>
      <c r="C349" s="49"/>
      <c r="D349" s="49"/>
      <c r="E349" s="49"/>
      <c r="F349" s="49"/>
      <c r="G349" s="49"/>
      <c r="H349" s="50"/>
      <c r="I349" s="50"/>
      <c r="J349" s="50"/>
      <c r="K349" s="51"/>
    </row>
    <row r="350" spans="1:11" ht="15">
      <c r="A350" s="49"/>
      <c r="B350" s="49"/>
      <c r="C350" s="49"/>
      <c r="D350" s="49"/>
      <c r="E350" s="49"/>
      <c r="F350" s="49"/>
      <c r="G350" s="49"/>
      <c r="H350" s="50"/>
      <c r="I350" s="50"/>
      <c r="J350" s="50"/>
      <c r="K350" s="51"/>
    </row>
    <row r="351" spans="1:11" ht="15">
      <c r="A351" s="49"/>
      <c r="B351" s="49"/>
      <c r="C351" s="49"/>
      <c r="D351" s="49"/>
      <c r="E351" s="49"/>
      <c r="F351" s="49"/>
      <c r="G351" s="49"/>
      <c r="H351" s="50"/>
      <c r="I351" s="50"/>
      <c r="J351" s="50"/>
      <c r="K351" s="51"/>
    </row>
    <row r="352" spans="1:11" ht="15">
      <c r="A352" s="99" t="s">
        <v>335</v>
      </c>
      <c r="B352" s="99"/>
      <c r="C352" s="99"/>
      <c r="D352" s="99"/>
      <c r="E352" s="99"/>
      <c r="F352" s="49"/>
      <c r="G352" s="49"/>
      <c r="H352" s="50"/>
      <c r="I352" s="50"/>
      <c r="J352" s="50"/>
      <c r="K352" s="51"/>
    </row>
    <row r="353" spans="1:11" ht="15">
      <c r="A353" s="99" t="s">
        <v>336</v>
      </c>
      <c r="B353" s="99"/>
      <c r="C353" s="99"/>
      <c r="D353" s="99"/>
      <c r="E353" s="99"/>
      <c r="F353" s="46"/>
      <c r="G353" s="46"/>
      <c r="H353" s="46"/>
      <c r="I353" s="46"/>
      <c r="J353" s="46"/>
      <c r="K353" s="46"/>
    </row>
    <row r="354" spans="1:11" ht="15">
      <c r="A354" s="46"/>
      <c r="B354" s="46"/>
      <c r="C354" s="46"/>
      <c r="D354" s="46"/>
      <c r="E354" s="46"/>
      <c r="F354" s="46"/>
      <c r="G354" s="46"/>
      <c r="H354" s="99" t="s">
        <v>337</v>
      </c>
      <c r="I354" s="99"/>
      <c r="J354" s="99"/>
      <c r="K354" s="99"/>
    </row>
    <row r="355" spans="1:11" ht="15">
      <c r="A355" s="46"/>
      <c r="B355" s="46"/>
      <c r="C355" s="46"/>
      <c r="D355" s="46"/>
      <c r="E355" s="46"/>
      <c r="F355" s="46"/>
      <c r="G355" s="46"/>
      <c r="H355" s="99" t="s">
        <v>338</v>
      </c>
      <c r="I355" s="99"/>
      <c r="J355" s="99"/>
      <c r="K355" s="99"/>
    </row>
    <row r="356" spans="1:11" ht="15">
      <c r="A356" s="46"/>
      <c r="B356" s="46"/>
      <c r="C356" s="46"/>
      <c r="D356" s="46"/>
      <c r="E356" s="46"/>
      <c r="F356" s="46"/>
      <c r="G356" s="46"/>
      <c r="H356" s="99" t="s">
        <v>339</v>
      </c>
      <c r="I356" s="99"/>
      <c r="J356" s="99"/>
      <c r="K356" s="99"/>
    </row>
  </sheetData>
  <sheetProtection/>
  <mergeCells count="345">
    <mergeCell ref="B40:C40"/>
    <mergeCell ref="B298:C298"/>
    <mergeCell ref="B226:C226"/>
    <mergeCell ref="B189:C189"/>
    <mergeCell ref="B200:C200"/>
    <mergeCell ref="B197:C197"/>
    <mergeCell ref="B198:C198"/>
    <mergeCell ref="B205:C205"/>
    <mergeCell ref="B206:C206"/>
    <mergeCell ref="B190:C190"/>
    <mergeCell ref="B191:C191"/>
    <mergeCell ref="B192:C192"/>
    <mergeCell ref="B275:C275"/>
    <mergeCell ref="B270:C270"/>
    <mergeCell ref="B271:C271"/>
    <mergeCell ref="B257:C257"/>
    <mergeCell ref="B258:C258"/>
    <mergeCell ref="B259:C259"/>
    <mergeCell ref="B260:C260"/>
    <mergeCell ref="B261:C261"/>
    <mergeCell ref="B267:C267"/>
    <mergeCell ref="B262:C262"/>
    <mergeCell ref="B263:C263"/>
    <mergeCell ref="B264:C264"/>
    <mergeCell ref="B35:C35"/>
    <mergeCell ref="B41:C41"/>
    <mergeCell ref="B42:C42"/>
    <mergeCell ref="B78:C78"/>
    <mergeCell ref="B155:C155"/>
    <mergeCell ref="B156:C156"/>
    <mergeCell ref="B154:C154"/>
    <mergeCell ref="B161:C161"/>
    <mergeCell ref="B166:C166"/>
    <mergeCell ref="B147:C147"/>
    <mergeCell ref="B148:C148"/>
    <mergeCell ref="B151:C151"/>
    <mergeCell ref="B152:C152"/>
    <mergeCell ref="B153:C153"/>
    <mergeCell ref="B150:C150"/>
    <mergeCell ref="B136:C136"/>
    <mergeCell ref="B139:C139"/>
    <mergeCell ref="B140:C140"/>
    <mergeCell ref="B141:C141"/>
    <mergeCell ref="B142:C142"/>
    <mergeCell ref="B137:C137"/>
    <mergeCell ref="B138:C138"/>
    <mergeCell ref="B143:C143"/>
    <mergeCell ref="B157:C157"/>
    <mergeCell ref="B128:C128"/>
    <mergeCell ref="B129:C129"/>
    <mergeCell ref="B130:C130"/>
    <mergeCell ref="B131:C131"/>
    <mergeCell ref="B132:C132"/>
    <mergeCell ref="B133:C133"/>
    <mergeCell ref="B118:C118"/>
    <mergeCell ref="B119:C119"/>
    <mergeCell ref="B122:C122"/>
    <mergeCell ref="B123:C123"/>
    <mergeCell ref="B126:C126"/>
    <mergeCell ref="B299:C299"/>
    <mergeCell ref="B300:C300"/>
    <mergeCell ref="B302:C302"/>
    <mergeCell ref="B225:C225"/>
    <mergeCell ref="B228:C228"/>
    <mergeCell ref="B231:C231"/>
    <mergeCell ref="B232:C232"/>
    <mergeCell ref="B233:C233"/>
    <mergeCell ref="B238:C238"/>
    <mergeCell ref="B278:C278"/>
    <mergeCell ref="B279:C279"/>
    <mergeCell ref="B280:C280"/>
    <mergeCell ref="B281:C281"/>
    <mergeCell ref="B268:C268"/>
    <mergeCell ref="B269:C269"/>
    <mergeCell ref="B272:C272"/>
    <mergeCell ref="B273:C273"/>
    <mergeCell ref="B274:C274"/>
    <mergeCell ref="B290:C290"/>
    <mergeCell ref="B291:C291"/>
    <mergeCell ref="B292:C292"/>
    <mergeCell ref="B293:C293"/>
    <mergeCell ref="B294:C294"/>
    <mergeCell ref="B289:C289"/>
    <mergeCell ref="B325:C325"/>
    <mergeCell ref="B326:C326"/>
    <mergeCell ref="B313:C313"/>
    <mergeCell ref="B314:C314"/>
    <mergeCell ref="B315:C315"/>
    <mergeCell ref="B316:C316"/>
    <mergeCell ref="B317:C317"/>
    <mergeCell ref="B318:C318"/>
    <mergeCell ref="B303:C303"/>
    <mergeCell ref="B305:C305"/>
    <mergeCell ref="B307:C307"/>
    <mergeCell ref="B308:C308"/>
    <mergeCell ref="B310:C310"/>
    <mergeCell ref="B311:C311"/>
    <mergeCell ref="B21:C21"/>
    <mergeCell ref="B29:C29"/>
    <mergeCell ref="B31:C31"/>
    <mergeCell ref="B32:C32"/>
    <mergeCell ref="B36:C36"/>
    <mergeCell ref="B320:C320"/>
    <mergeCell ref="B321:C321"/>
    <mergeCell ref="B323:C323"/>
    <mergeCell ref="B324:C324"/>
    <mergeCell ref="B48:C48"/>
    <mergeCell ref="B49:C49"/>
    <mergeCell ref="B57:C57"/>
    <mergeCell ref="B60:C60"/>
    <mergeCell ref="B70:C70"/>
    <mergeCell ref="B282:C282"/>
    <mergeCell ref="B283:C283"/>
    <mergeCell ref="B284:C284"/>
    <mergeCell ref="B285:C285"/>
    <mergeCell ref="B287:C287"/>
    <mergeCell ref="B288:C288"/>
    <mergeCell ref="B286:C286"/>
    <mergeCell ref="B276:C276"/>
    <mergeCell ref="B277:C277"/>
    <mergeCell ref="B134:C134"/>
    <mergeCell ref="B265:C265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7:C237"/>
    <mergeCell ref="B240:C240"/>
    <mergeCell ref="B241:C241"/>
    <mergeCell ref="B242:C242"/>
    <mergeCell ref="B243:C243"/>
    <mergeCell ref="B244:C244"/>
    <mergeCell ref="B239:C239"/>
    <mergeCell ref="B227:C227"/>
    <mergeCell ref="B229:C229"/>
    <mergeCell ref="B230:C230"/>
    <mergeCell ref="B234:C234"/>
    <mergeCell ref="B235:C235"/>
    <mergeCell ref="B236:C236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196:C196"/>
    <mergeCell ref="B199:C199"/>
    <mergeCell ref="B201:C201"/>
    <mergeCell ref="B202:C202"/>
    <mergeCell ref="B203:C203"/>
    <mergeCell ref="B204:C204"/>
    <mergeCell ref="B187:C187"/>
    <mergeCell ref="B193:C193"/>
    <mergeCell ref="B194:C194"/>
    <mergeCell ref="B195:C195"/>
    <mergeCell ref="B171:C171"/>
    <mergeCell ref="B172:C172"/>
    <mergeCell ref="B175:C175"/>
    <mergeCell ref="B176:C176"/>
    <mergeCell ref="B178:C178"/>
    <mergeCell ref="B179:C179"/>
    <mergeCell ref="B188:C188"/>
    <mergeCell ref="B173:C173"/>
    <mergeCell ref="B174:C174"/>
    <mergeCell ref="B177:C177"/>
    <mergeCell ref="B180:C180"/>
    <mergeCell ref="B182:C182"/>
    <mergeCell ref="B184:C184"/>
    <mergeCell ref="B185:C185"/>
    <mergeCell ref="B186:C186"/>
    <mergeCell ref="B181:C181"/>
    <mergeCell ref="B183:C183"/>
    <mergeCell ref="B167:C167"/>
    <mergeCell ref="B168:C168"/>
    <mergeCell ref="B169:C169"/>
    <mergeCell ref="B170:C170"/>
    <mergeCell ref="B158:C158"/>
    <mergeCell ref="B159:C159"/>
    <mergeCell ref="B160:C160"/>
    <mergeCell ref="B162:C162"/>
    <mergeCell ref="B163:C163"/>
    <mergeCell ref="B164:C164"/>
    <mergeCell ref="B165:C165"/>
    <mergeCell ref="B145:C145"/>
    <mergeCell ref="B146:C146"/>
    <mergeCell ref="B144:C144"/>
    <mergeCell ref="B127:C127"/>
    <mergeCell ref="B120:C120"/>
    <mergeCell ref="B121:C121"/>
    <mergeCell ref="B124:C124"/>
    <mergeCell ref="B125:C125"/>
    <mergeCell ref="B103:C103"/>
    <mergeCell ref="B105:C105"/>
    <mergeCell ref="B106:C106"/>
    <mergeCell ref="B107:C107"/>
    <mergeCell ref="B114:C114"/>
    <mergeCell ref="B115:C115"/>
    <mergeCell ref="B104:C104"/>
    <mergeCell ref="B108:C108"/>
    <mergeCell ref="B109:C109"/>
    <mergeCell ref="B110:C110"/>
    <mergeCell ref="B111:C111"/>
    <mergeCell ref="B112:C112"/>
    <mergeCell ref="B113:C113"/>
    <mergeCell ref="B116:C116"/>
    <mergeCell ref="B117:C117"/>
    <mergeCell ref="B135:C135"/>
    <mergeCell ref="B91:C91"/>
    <mergeCell ref="B96:C96"/>
    <mergeCell ref="B98:C98"/>
    <mergeCell ref="B99:C99"/>
    <mergeCell ref="B100:C100"/>
    <mergeCell ref="B102:C102"/>
    <mergeCell ref="B95:C95"/>
    <mergeCell ref="B81:C81"/>
    <mergeCell ref="B83:C83"/>
    <mergeCell ref="B84:C84"/>
    <mergeCell ref="B85:C85"/>
    <mergeCell ref="B87:C87"/>
    <mergeCell ref="B90:C90"/>
    <mergeCell ref="B82:C82"/>
    <mergeCell ref="B89:C89"/>
    <mergeCell ref="B86:C86"/>
    <mergeCell ref="B88:C88"/>
    <mergeCell ref="B101:C101"/>
    <mergeCell ref="B97:C97"/>
    <mergeCell ref="B74:C74"/>
    <mergeCell ref="B75:C75"/>
    <mergeCell ref="B76:C76"/>
    <mergeCell ref="B77:C77"/>
    <mergeCell ref="B80:C80"/>
    <mergeCell ref="B73:C73"/>
    <mergeCell ref="B79:C79"/>
    <mergeCell ref="B65:C65"/>
    <mergeCell ref="B66:C66"/>
    <mergeCell ref="B67:C67"/>
    <mergeCell ref="B68:C68"/>
    <mergeCell ref="B69:C69"/>
    <mergeCell ref="B71:C71"/>
    <mergeCell ref="B11:C11"/>
    <mergeCell ref="B12:C12"/>
    <mergeCell ref="B13:C13"/>
    <mergeCell ref="B14:C14"/>
    <mergeCell ref="B15:C15"/>
    <mergeCell ref="B16:C16"/>
    <mergeCell ref="B304:C304"/>
    <mergeCell ref="B306:C306"/>
    <mergeCell ref="B309:C309"/>
    <mergeCell ref="B24:C24"/>
    <mergeCell ref="B25:C25"/>
    <mergeCell ref="B26:C26"/>
    <mergeCell ref="B27:C27"/>
    <mergeCell ref="B28:C28"/>
    <mergeCell ref="B30:C30"/>
    <mergeCell ref="B17:C17"/>
    <mergeCell ref="B18:C18"/>
    <mergeCell ref="B19:C19"/>
    <mergeCell ref="B20:C20"/>
    <mergeCell ref="B62:C62"/>
    <mergeCell ref="B63:C63"/>
    <mergeCell ref="B64:C64"/>
    <mergeCell ref="B51:C51"/>
    <mergeCell ref="B52:C52"/>
    <mergeCell ref="H2:K2"/>
    <mergeCell ref="H3:K3"/>
    <mergeCell ref="A6:K6"/>
    <mergeCell ref="A7:K7"/>
    <mergeCell ref="A8:K8"/>
    <mergeCell ref="B312:C312"/>
    <mergeCell ref="B319:C319"/>
    <mergeCell ref="B322:C322"/>
    <mergeCell ref="B327:C327"/>
    <mergeCell ref="B22:C22"/>
    <mergeCell ref="B23:C23"/>
    <mergeCell ref="B33:C33"/>
    <mergeCell ref="B38:C38"/>
    <mergeCell ref="B44:C44"/>
    <mergeCell ref="B45:C45"/>
    <mergeCell ref="B46:C46"/>
    <mergeCell ref="B50:C50"/>
    <mergeCell ref="B37:C37"/>
    <mergeCell ref="B39:C39"/>
    <mergeCell ref="A43:G43"/>
    <mergeCell ref="B47:C47"/>
    <mergeCell ref="B58:C58"/>
    <mergeCell ref="B59:C59"/>
    <mergeCell ref="B61:C61"/>
    <mergeCell ref="H354:K354"/>
    <mergeCell ref="H355:K355"/>
    <mergeCell ref="H356:K356"/>
    <mergeCell ref="A353:E353"/>
    <mergeCell ref="B336:C336"/>
    <mergeCell ref="B337:C337"/>
    <mergeCell ref="B339:C339"/>
    <mergeCell ref="B343:C343"/>
    <mergeCell ref="A344:G344"/>
    <mergeCell ref="A345:G345"/>
    <mergeCell ref="B342:C342"/>
    <mergeCell ref="B338:C338"/>
    <mergeCell ref="B341:C341"/>
    <mergeCell ref="A352:E352"/>
    <mergeCell ref="B34:C34"/>
    <mergeCell ref="B92:C92"/>
    <mergeCell ref="B93:C93"/>
    <mergeCell ref="B94:C94"/>
    <mergeCell ref="B149:C149"/>
    <mergeCell ref="B266:C266"/>
    <mergeCell ref="B295:C295"/>
    <mergeCell ref="B334:C334"/>
    <mergeCell ref="B340:C340"/>
    <mergeCell ref="B296:C296"/>
    <mergeCell ref="B297:C297"/>
    <mergeCell ref="B328:C328"/>
    <mergeCell ref="B329:C329"/>
    <mergeCell ref="B330:C330"/>
    <mergeCell ref="B332:C332"/>
    <mergeCell ref="B333:C333"/>
    <mergeCell ref="B331:C331"/>
    <mergeCell ref="B335:C335"/>
    <mergeCell ref="B301:C301"/>
    <mergeCell ref="B53:C53"/>
    <mergeCell ref="B54:C54"/>
    <mergeCell ref="B55:C55"/>
    <mergeCell ref="B56:C56"/>
    <mergeCell ref="B72:C72"/>
  </mergeCells>
  <printOptions/>
  <pageMargins left="0.45" right="0" top="0.5" bottom="0.75" header="0.3" footer="0.3"/>
  <pageSetup horizontalDpi="600" verticalDpi="600" orientation="landscape" r:id="rId1"/>
  <headerFooter scaleWithDoc="0">
    <oddFooter>&amp;LGA
F-PO-09-02,ED.4,REV.0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4" sqref="J14"/>
    </sheetView>
  </sheetViews>
  <sheetFormatPr defaultColWidth="9.140625" defaultRowHeight="15"/>
  <cols>
    <col min="4" max="4" width="10.00390625" style="0" bestFit="1" customWidth="1"/>
    <col min="5" max="5" width="20.8515625" style="0" customWidth="1"/>
    <col min="6" max="6" width="9.7109375" style="0" bestFit="1" customWidth="1"/>
    <col min="7" max="7" width="24.8515625" style="0" customWidth="1"/>
    <col min="8" max="8" width="10.7109375" style="0" bestFit="1" customWidth="1"/>
    <col min="9" max="9" width="9.28125" style="0" bestFit="1" customWidth="1"/>
    <col min="10" max="10" width="10.57421875" style="0" bestFit="1" customWidth="1"/>
    <col min="11" max="11" width="7.8515625" style="0" bestFit="1" customWidth="1"/>
  </cols>
  <sheetData>
    <row r="1" spans="1:11" ht="15">
      <c r="A1" s="45" t="s">
        <v>328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>
      <c r="A2" s="46"/>
      <c r="B2" s="46"/>
      <c r="C2" s="46"/>
      <c r="D2" s="46"/>
      <c r="E2" s="46"/>
      <c r="F2" s="46"/>
      <c r="G2" s="46"/>
      <c r="H2" s="99" t="s">
        <v>329</v>
      </c>
      <c r="I2" s="99"/>
      <c r="J2" s="99"/>
      <c r="K2" s="99"/>
    </row>
    <row r="3" spans="1:11" ht="15">
      <c r="A3" s="46"/>
      <c r="B3" s="46"/>
      <c r="C3" s="46"/>
      <c r="D3" s="46"/>
      <c r="E3" s="46"/>
      <c r="F3" s="46"/>
      <c r="G3" s="46"/>
      <c r="H3" s="99" t="s">
        <v>368</v>
      </c>
      <c r="I3" s="99"/>
      <c r="J3" s="99"/>
      <c r="K3" s="99"/>
    </row>
    <row r="4" spans="1:11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99" t="s">
        <v>330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5">
      <c r="A7" s="99" t="s">
        <v>363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5">
      <c r="A8" s="99" t="s">
        <v>340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15">
      <c r="K10" s="44" t="s">
        <v>334</v>
      </c>
    </row>
    <row r="11" spans="1:11" ht="24">
      <c r="A11" s="1" t="s">
        <v>6</v>
      </c>
      <c r="B11" s="97" t="s">
        <v>7</v>
      </c>
      <c r="C11" s="98"/>
      <c r="D11" s="1" t="s">
        <v>8</v>
      </c>
      <c r="E11" s="43" t="s">
        <v>333</v>
      </c>
      <c r="F11" s="1" t="s">
        <v>10</v>
      </c>
      <c r="G11" s="1" t="s">
        <v>11</v>
      </c>
      <c r="H11" s="1" t="s">
        <v>305</v>
      </c>
      <c r="I11" s="1" t="s">
        <v>364</v>
      </c>
      <c r="J11" s="11" t="s">
        <v>12</v>
      </c>
      <c r="K11" s="25" t="s">
        <v>313</v>
      </c>
    </row>
    <row r="12" spans="1:11" ht="24">
      <c r="A12" s="2" t="s">
        <v>13</v>
      </c>
      <c r="B12" s="88" t="s">
        <v>53</v>
      </c>
      <c r="C12" s="89"/>
      <c r="D12" s="2" t="s">
        <v>54</v>
      </c>
      <c r="E12" s="2" t="s">
        <v>55</v>
      </c>
      <c r="F12" s="3"/>
      <c r="G12" s="3"/>
      <c r="H12" s="13">
        <v>635000</v>
      </c>
      <c r="I12" s="13">
        <v>635000</v>
      </c>
      <c r="J12" s="28">
        <v>634243.4</v>
      </c>
      <c r="K12" s="61">
        <f>J12/I12%/100</f>
        <v>0.9988085039370079</v>
      </c>
    </row>
    <row r="13" spans="1:11" ht="15">
      <c r="A13" s="109" t="s">
        <v>92</v>
      </c>
      <c r="B13" s="109"/>
      <c r="C13" s="109"/>
      <c r="D13" s="109"/>
      <c r="E13" s="109"/>
      <c r="F13" s="110"/>
      <c r="G13" s="110"/>
      <c r="H13" s="53">
        <f>SUM(H12)</f>
        <v>635000</v>
      </c>
      <c r="I13" s="53">
        <f>SUM(I12)</f>
        <v>635000</v>
      </c>
      <c r="J13" s="58">
        <f>SUM(J12)</f>
        <v>634243.4</v>
      </c>
      <c r="K13" s="62">
        <f>J13/I13%/100</f>
        <v>0.9988085039370079</v>
      </c>
    </row>
    <row r="14" spans="1:11" ht="36.75">
      <c r="A14" s="2" t="s">
        <v>93</v>
      </c>
      <c r="B14" s="88" t="s">
        <v>53</v>
      </c>
      <c r="C14" s="89"/>
      <c r="D14" s="2" t="s">
        <v>256</v>
      </c>
      <c r="E14" s="10" t="s">
        <v>257</v>
      </c>
      <c r="F14" s="37">
        <v>550167</v>
      </c>
      <c r="G14" s="57" t="s">
        <v>341</v>
      </c>
      <c r="H14" s="54">
        <v>1719487</v>
      </c>
      <c r="I14" s="54">
        <v>1719487</v>
      </c>
      <c r="J14" s="59">
        <v>1444311.32</v>
      </c>
      <c r="K14" s="61">
        <f>J14/I14%/100</f>
        <v>0.8399664085858167</v>
      </c>
    </row>
    <row r="15" spans="1:11" ht="48">
      <c r="A15" s="2" t="s">
        <v>93</v>
      </c>
      <c r="B15" s="88" t="s">
        <v>53</v>
      </c>
      <c r="C15" s="89"/>
      <c r="D15" s="2" t="s">
        <v>256</v>
      </c>
      <c r="E15" s="2" t="s">
        <v>257</v>
      </c>
      <c r="F15" s="34" t="s">
        <v>258</v>
      </c>
      <c r="G15" s="18" t="s">
        <v>259</v>
      </c>
      <c r="H15" s="19">
        <v>-1084487</v>
      </c>
      <c r="I15" s="19">
        <v>-1084487</v>
      </c>
      <c r="J15" s="60">
        <v>-1084487.07</v>
      </c>
      <c r="K15" s="61">
        <f>J15/I15%/100</f>
        <v>1.0000000645466474</v>
      </c>
    </row>
    <row r="16" spans="1:11" ht="15">
      <c r="A16" s="102" t="s">
        <v>297</v>
      </c>
      <c r="B16" s="103"/>
      <c r="C16" s="103"/>
      <c r="D16" s="103"/>
      <c r="E16" s="103"/>
      <c r="F16" s="103"/>
      <c r="G16" s="104"/>
      <c r="H16" s="55">
        <f>SUM(H14:H15)</f>
        <v>635000</v>
      </c>
      <c r="I16" s="55">
        <f>SUM(I14:I15)</f>
        <v>635000</v>
      </c>
      <c r="J16" s="55">
        <f>SUM(J14:J15)</f>
        <v>359824.25</v>
      </c>
      <c r="K16" s="62">
        <f>J16/I16%/100</f>
        <v>0.5666523622047245</v>
      </c>
    </row>
    <row r="17" spans="1:11" ht="15">
      <c r="A17" s="105" t="s">
        <v>327</v>
      </c>
      <c r="B17" s="105"/>
      <c r="C17" s="105"/>
      <c r="D17" s="105"/>
      <c r="E17" s="105"/>
      <c r="F17" s="105"/>
      <c r="G17" s="105"/>
      <c r="H17" s="55">
        <f>H13-H16</f>
        <v>0</v>
      </c>
      <c r="I17" s="55">
        <f>I13-I16</f>
        <v>0</v>
      </c>
      <c r="J17" s="55">
        <f>J13-J16</f>
        <v>274419.15</v>
      </c>
      <c r="K17" s="56"/>
    </row>
    <row r="18" spans="1:11" ht="15">
      <c r="A18" s="49"/>
      <c r="B18" s="49"/>
      <c r="C18" s="49"/>
      <c r="D18" s="49"/>
      <c r="E18" s="49"/>
      <c r="F18" s="49"/>
      <c r="G18" s="49"/>
      <c r="H18" s="50"/>
      <c r="I18" s="50"/>
      <c r="J18" s="50"/>
      <c r="K18" s="51"/>
    </row>
    <row r="19" spans="1:11" ht="15">
      <c r="A19" s="49"/>
      <c r="B19" s="49"/>
      <c r="C19" s="49"/>
      <c r="D19" s="49"/>
      <c r="E19" s="49"/>
      <c r="F19" s="49"/>
      <c r="G19" s="49"/>
      <c r="H19" s="50"/>
      <c r="I19" s="50"/>
      <c r="J19" s="50"/>
      <c r="K19" s="51"/>
    </row>
    <row r="22" spans="1:11" ht="15">
      <c r="A22" s="99" t="s">
        <v>335</v>
      </c>
      <c r="B22" s="99"/>
      <c r="C22" s="99"/>
      <c r="D22" s="99"/>
      <c r="E22" s="99"/>
      <c r="F22" s="46"/>
      <c r="G22" s="46"/>
      <c r="H22" s="46"/>
      <c r="I22" s="46"/>
      <c r="J22" s="46"/>
      <c r="K22" s="46"/>
    </row>
    <row r="23" spans="1:11" ht="15">
      <c r="A23" s="99" t="s">
        <v>336</v>
      </c>
      <c r="B23" s="99"/>
      <c r="C23" s="99"/>
      <c r="D23" s="99"/>
      <c r="E23" s="99"/>
      <c r="F23" s="46"/>
      <c r="G23" s="46"/>
      <c r="H23" s="46"/>
      <c r="I23" s="46"/>
      <c r="J23" s="46"/>
      <c r="K23" s="46"/>
    </row>
    <row r="24" spans="1:11" ht="15">
      <c r="A24" s="46"/>
      <c r="B24" s="46"/>
      <c r="C24" s="46"/>
      <c r="D24" s="46"/>
      <c r="E24" s="46"/>
      <c r="F24" s="46"/>
      <c r="G24" s="46"/>
      <c r="H24" s="99" t="s">
        <v>337</v>
      </c>
      <c r="I24" s="99"/>
      <c r="J24" s="99"/>
      <c r="K24" s="99"/>
    </row>
    <row r="25" spans="1:11" ht="15">
      <c r="A25" s="46"/>
      <c r="B25" s="46"/>
      <c r="C25" s="46"/>
      <c r="D25" s="46"/>
      <c r="E25" s="46"/>
      <c r="F25" s="46"/>
      <c r="G25" s="46"/>
      <c r="H25" s="99" t="s">
        <v>338</v>
      </c>
      <c r="I25" s="99"/>
      <c r="J25" s="99"/>
      <c r="K25" s="99"/>
    </row>
    <row r="26" spans="1:11" ht="15">
      <c r="A26" s="46"/>
      <c r="B26" s="46"/>
      <c r="C26" s="46"/>
      <c r="D26" s="46"/>
      <c r="E26" s="46"/>
      <c r="F26" s="46"/>
      <c r="G26" s="46"/>
      <c r="H26" s="99" t="s">
        <v>339</v>
      </c>
      <c r="I26" s="99"/>
      <c r="J26" s="99"/>
      <c r="K26" s="99"/>
    </row>
  </sheetData>
  <sheetProtection/>
  <mergeCells count="17">
    <mergeCell ref="B12:C12"/>
    <mergeCell ref="B15:C15"/>
    <mergeCell ref="B11:C11"/>
    <mergeCell ref="H2:K2"/>
    <mergeCell ref="H3:K3"/>
    <mergeCell ref="A6:K6"/>
    <mergeCell ref="A7:K7"/>
    <mergeCell ref="A8:K8"/>
    <mergeCell ref="A13:G13"/>
    <mergeCell ref="H25:K25"/>
    <mergeCell ref="H26:K26"/>
    <mergeCell ref="B14:C14"/>
    <mergeCell ref="A16:G16"/>
    <mergeCell ref="A17:G17"/>
    <mergeCell ref="A22:E22"/>
    <mergeCell ref="A23:E23"/>
    <mergeCell ref="H24:K24"/>
  </mergeCells>
  <printOptions/>
  <pageMargins left="0.45" right="0.2" top="0.5" bottom="0.5" header="0.3" footer="0.3"/>
  <pageSetup horizontalDpi="600" verticalDpi="600" orientation="landscape" r:id="rId1"/>
  <headerFooter>
    <oddFooter>&amp;LGA
F-PO-09-02,ED.4,REV.0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47"/>
  <sheetViews>
    <sheetView zoomScalePageLayoutView="0" workbookViewId="0" topLeftCell="A16">
      <selection activeCell="J35" sqref="J35"/>
    </sheetView>
  </sheetViews>
  <sheetFormatPr defaultColWidth="9.140625" defaultRowHeight="15"/>
  <cols>
    <col min="4" max="4" width="10.00390625" style="0" bestFit="1" customWidth="1"/>
    <col min="5" max="5" width="24.8515625" style="0" customWidth="1"/>
    <col min="6" max="6" width="9.7109375" style="0" bestFit="1" customWidth="1"/>
    <col min="7" max="7" width="25.421875" style="0" customWidth="1"/>
    <col min="8" max="8" width="8.421875" style="0" bestFit="1" customWidth="1"/>
    <col min="11" max="11" width="7.28125" style="0" bestFit="1" customWidth="1"/>
  </cols>
  <sheetData>
    <row r="3" spans="1:11" ht="15">
      <c r="A3" s="45" t="s">
        <v>328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/>
      <c r="B4" s="46"/>
      <c r="C4" s="46"/>
      <c r="D4" s="46"/>
      <c r="E4" s="46"/>
      <c r="F4" s="46"/>
      <c r="G4" s="46"/>
      <c r="H4" s="99" t="s">
        <v>343</v>
      </c>
      <c r="I4" s="99"/>
      <c r="J4" s="99"/>
      <c r="K4" s="99"/>
    </row>
    <row r="5" spans="1:11" ht="15">
      <c r="A5" s="46"/>
      <c r="B5" s="46"/>
      <c r="C5" s="46"/>
      <c r="D5" s="46"/>
      <c r="E5" s="46"/>
      <c r="F5" s="46"/>
      <c r="G5" s="46"/>
      <c r="H5" s="99" t="s">
        <v>362</v>
      </c>
      <c r="I5" s="99"/>
      <c r="J5" s="99"/>
      <c r="K5" s="99"/>
    </row>
    <row r="6" spans="1:11" ht="15">
      <c r="A6" s="46"/>
      <c r="B6" s="46"/>
      <c r="C6" s="46"/>
      <c r="D6" s="46"/>
      <c r="E6" s="46"/>
      <c r="F6" s="46"/>
      <c r="G6" s="46"/>
      <c r="H6" s="52"/>
      <c r="I6" s="52"/>
      <c r="J6" s="52"/>
      <c r="K6" s="52"/>
    </row>
    <row r="7" spans="1:11" ht="15">
      <c r="A7" s="46"/>
      <c r="B7" s="46"/>
      <c r="C7" s="46"/>
      <c r="D7" s="46"/>
      <c r="E7" s="46"/>
      <c r="F7" s="46"/>
      <c r="G7" s="46"/>
      <c r="H7" s="52"/>
      <c r="I7" s="52"/>
      <c r="J7" s="52"/>
      <c r="K7" s="52"/>
    </row>
    <row r="8" spans="1:11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">
      <c r="A9" s="99" t="s">
        <v>330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5">
      <c r="A10" s="99" t="s">
        <v>363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5">
      <c r="A11" s="99" t="s">
        <v>342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5" ht="15">
      <c r="K15" s="44" t="s">
        <v>334</v>
      </c>
    </row>
    <row r="16" spans="1:11" ht="24">
      <c r="A16" s="1" t="s">
        <v>6</v>
      </c>
      <c r="B16" s="97" t="s">
        <v>7</v>
      </c>
      <c r="C16" s="98"/>
      <c r="D16" s="1" t="s">
        <v>8</v>
      </c>
      <c r="E16" s="43" t="s">
        <v>333</v>
      </c>
      <c r="F16" s="1" t="s">
        <v>10</v>
      </c>
      <c r="G16" s="1" t="s">
        <v>11</v>
      </c>
      <c r="H16" s="1" t="s">
        <v>305</v>
      </c>
      <c r="I16" s="1" t="s">
        <v>364</v>
      </c>
      <c r="J16" s="11" t="s">
        <v>12</v>
      </c>
      <c r="K16" s="25" t="s">
        <v>313</v>
      </c>
    </row>
    <row r="17" spans="1:11" ht="15">
      <c r="A17" s="2" t="s">
        <v>13</v>
      </c>
      <c r="B17" s="88" t="s">
        <v>56</v>
      </c>
      <c r="C17" s="89"/>
      <c r="D17" s="2" t="s">
        <v>57</v>
      </c>
      <c r="E17" s="2" t="s">
        <v>58</v>
      </c>
      <c r="F17" s="3"/>
      <c r="G17" s="3"/>
      <c r="H17" s="13">
        <v>1191000</v>
      </c>
      <c r="I17" s="13">
        <v>895500</v>
      </c>
      <c r="J17" s="28">
        <v>698000</v>
      </c>
      <c r="K17" s="63">
        <f>J17/I17%/100</f>
        <v>0.7794528196538246</v>
      </c>
    </row>
    <row r="18" spans="1:11" ht="15">
      <c r="A18" s="111" t="s">
        <v>92</v>
      </c>
      <c r="B18" s="111"/>
      <c r="C18" s="111"/>
      <c r="D18" s="111"/>
      <c r="E18" s="111"/>
      <c r="F18" s="112"/>
      <c r="G18" s="112"/>
      <c r="H18" s="64">
        <f>SUM(H17)</f>
        <v>1191000</v>
      </c>
      <c r="I18" s="64">
        <f>SUM(I17)</f>
        <v>895500</v>
      </c>
      <c r="J18" s="65">
        <f>SUM(J17)</f>
        <v>698000</v>
      </c>
      <c r="K18" s="68">
        <f aca="true" t="shared" si="0" ref="K18:K35">J18/I18%/100</f>
        <v>0.7794528196538246</v>
      </c>
    </row>
    <row r="19" spans="1:11" ht="15">
      <c r="A19" s="2" t="s">
        <v>93</v>
      </c>
      <c r="B19" s="88" t="s">
        <v>56</v>
      </c>
      <c r="C19" s="89"/>
      <c r="D19" s="2" t="s">
        <v>188</v>
      </c>
      <c r="E19" s="2" t="s">
        <v>189</v>
      </c>
      <c r="F19" s="2" t="s">
        <v>96</v>
      </c>
      <c r="G19" s="2" t="s">
        <v>97</v>
      </c>
      <c r="H19" s="13">
        <v>790000</v>
      </c>
      <c r="I19" s="13">
        <v>600000</v>
      </c>
      <c r="J19" s="28">
        <v>521982</v>
      </c>
      <c r="K19" s="63">
        <f t="shared" si="0"/>
        <v>0.86997</v>
      </c>
    </row>
    <row r="20" spans="1:11" ht="15">
      <c r="A20" s="2" t="s">
        <v>93</v>
      </c>
      <c r="B20" s="88" t="s">
        <v>56</v>
      </c>
      <c r="C20" s="89"/>
      <c r="D20" s="2" t="s">
        <v>188</v>
      </c>
      <c r="E20" s="2" t="s">
        <v>189</v>
      </c>
      <c r="F20" s="2" t="s">
        <v>228</v>
      </c>
      <c r="G20" s="2" t="s">
        <v>229</v>
      </c>
      <c r="H20" s="13">
        <v>36000</v>
      </c>
      <c r="I20" s="13">
        <v>27000</v>
      </c>
      <c r="J20" s="28">
        <v>11946</v>
      </c>
      <c r="K20" s="63">
        <f t="shared" si="0"/>
        <v>0.4424444444444445</v>
      </c>
    </row>
    <row r="21" spans="1:11" ht="24">
      <c r="A21" s="2" t="s">
        <v>93</v>
      </c>
      <c r="B21" s="88" t="s">
        <v>56</v>
      </c>
      <c r="C21" s="89"/>
      <c r="D21" s="2" t="s">
        <v>188</v>
      </c>
      <c r="E21" s="2" t="s">
        <v>189</v>
      </c>
      <c r="F21" s="2" t="s">
        <v>262</v>
      </c>
      <c r="G21" s="2" t="s">
        <v>263</v>
      </c>
      <c r="H21" s="13">
        <v>193000</v>
      </c>
      <c r="I21" s="13">
        <v>135000</v>
      </c>
      <c r="J21" s="28">
        <v>80406</v>
      </c>
      <c r="K21" s="63">
        <f t="shared" si="0"/>
        <v>0.5956</v>
      </c>
    </row>
    <row r="22" spans="1:11" ht="15">
      <c r="A22" s="2" t="s">
        <v>93</v>
      </c>
      <c r="B22" s="88" t="s">
        <v>56</v>
      </c>
      <c r="C22" s="89"/>
      <c r="D22" s="2" t="s">
        <v>188</v>
      </c>
      <c r="E22" s="2" t="s">
        <v>189</v>
      </c>
      <c r="F22" s="2" t="s">
        <v>264</v>
      </c>
      <c r="G22" s="2" t="s">
        <v>265</v>
      </c>
      <c r="H22" s="13">
        <v>38500</v>
      </c>
      <c r="I22" s="13">
        <v>26000</v>
      </c>
      <c r="J22" s="28">
        <v>17201</v>
      </c>
      <c r="K22" s="63">
        <f t="shared" si="0"/>
        <v>0.6615769230769231</v>
      </c>
    </row>
    <row r="23" spans="1:11" ht="15">
      <c r="A23" s="2" t="s">
        <v>93</v>
      </c>
      <c r="B23" s="88" t="s">
        <v>56</v>
      </c>
      <c r="C23" s="89"/>
      <c r="D23" s="2" t="s">
        <v>188</v>
      </c>
      <c r="E23" s="2" t="s">
        <v>189</v>
      </c>
      <c r="F23" s="2">
        <v>100130</v>
      </c>
      <c r="G23" s="12" t="s">
        <v>271</v>
      </c>
      <c r="H23" s="13">
        <v>8000</v>
      </c>
      <c r="I23" s="13">
        <v>6000</v>
      </c>
      <c r="J23" s="28">
        <v>644</v>
      </c>
      <c r="K23" s="63">
        <f t="shared" si="0"/>
        <v>0.10733333333333332</v>
      </c>
    </row>
    <row r="24" spans="1:11" ht="24">
      <c r="A24" s="2" t="s">
        <v>93</v>
      </c>
      <c r="B24" s="88" t="s">
        <v>56</v>
      </c>
      <c r="C24" s="89"/>
      <c r="D24" s="2" t="s">
        <v>188</v>
      </c>
      <c r="E24" s="2" t="s">
        <v>189</v>
      </c>
      <c r="F24" s="2" t="s">
        <v>102</v>
      </c>
      <c r="G24" s="2" t="s">
        <v>103</v>
      </c>
      <c r="H24" s="13">
        <v>8000</v>
      </c>
      <c r="I24" s="13">
        <v>8000</v>
      </c>
      <c r="J24" s="28">
        <v>7935</v>
      </c>
      <c r="K24" s="63">
        <f t="shared" si="0"/>
        <v>0.991875</v>
      </c>
    </row>
    <row r="25" spans="1:11" ht="15">
      <c r="A25" s="2" t="s">
        <v>93</v>
      </c>
      <c r="B25" s="88" t="s">
        <v>56</v>
      </c>
      <c r="C25" s="89"/>
      <c r="D25" s="2" t="s">
        <v>188</v>
      </c>
      <c r="E25" s="2" t="s">
        <v>189</v>
      </c>
      <c r="F25" s="2" t="s">
        <v>104</v>
      </c>
      <c r="G25" s="2" t="s">
        <v>105</v>
      </c>
      <c r="H25" s="13">
        <v>500</v>
      </c>
      <c r="I25" s="13">
        <v>500</v>
      </c>
      <c r="J25" s="28">
        <v>242</v>
      </c>
      <c r="K25" s="63">
        <f t="shared" si="0"/>
        <v>0.484</v>
      </c>
    </row>
    <row r="26" spans="1:11" ht="24">
      <c r="A26" s="2" t="s">
        <v>93</v>
      </c>
      <c r="B26" s="88" t="s">
        <v>56</v>
      </c>
      <c r="C26" s="89"/>
      <c r="D26" s="2" t="s">
        <v>188</v>
      </c>
      <c r="E26" s="2" t="s">
        <v>189</v>
      </c>
      <c r="F26" s="2" t="s">
        <v>106</v>
      </c>
      <c r="G26" s="2" t="s">
        <v>107</v>
      </c>
      <c r="H26" s="13">
        <v>3000</v>
      </c>
      <c r="I26" s="13">
        <v>3000</v>
      </c>
      <c r="J26" s="28">
        <v>2611</v>
      </c>
      <c r="K26" s="63">
        <f t="shared" si="0"/>
        <v>0.8703333333333333</v>
      </c>
    </row>
    <row r="27" spans="1:11" ht="36">
      <c r="A27" s="2" t="s">
        <v>93</v>
      </c>
      <c r="B27" s="88" t="s">
        <v>56</v>
      </c>
      <c r="C27" s="89"/>
      <c r="D27" s="2" t="s">
        <v>188</v>
      </c>
      <c r="E27" s="2" t="s">
        <v>189</v>
      </c>
      <c r="F27" s="2" t="s">
        <v>108</v>
      </c>
      <c r="G27" s="2" t="s">
        <v>109</v>
      </c>
      <c r="H27" s="13">
        <v>500</v>
      </c>
      <c r="I27" s="13">
        <v>500</v>
      </c>
      <c r="J27" s="28">
        <v>80</v>
      </c>
      <c r="K27" s="63">
        <f t="shared" si="0"/>
        <v>0.16</v>
      </c>
    </row>
    <row r="28" spans="1:11" ht="24">
      <c r="A28" s="2" t="s">
        <v>93</v>
      </c>
      <c r="B28" s="88" t="s">
        <v>56</v>
      </c>
      <c r="C28" s="89"/>
      <c r="D28" s="2" t="s">
        <v>188</v>
      </c>
      <c r="E28" s="2" t="s">
        <v>189</v>
      </c>
      <c r="F28" s="2" t="s">
        <v>110</v>
      </c>
      <c r="G28" s="2" t="s">
        <v>111</v>
      </c>
      <c r="H28" s="13">
        <v>500</v>
      </c>
      <c r="I28" s="13">
        <v>500</v>
      </c>
      <c r="J28" s="28">
        <v>237</v>
      </c>
      <c r="K28" s="63">
        <f t="shared" si="0"/>
        <v>0.474</v>
      </c>
    </row>
    <row r="29" spans="1:11" ht="24">
      <c r="A29" s="71" t="s">
        <v>93</v>
      </c>
      <c r="B29" s="113" t="s">
        <v>56</v>
      </c>
      <c r="C29" s="114"/>
      <c r="D29" s="71" t="s">
        <v>188</v>
      </c>
      <c r="E29" s="71" t="s">
        <v>189</v>
      </c>
      <c r="F29" s="71" t="s">
        <v>112</v>
      </c>
      <c r="G29" s="71" t="s">
        <v>113</v>
      </c>
      <c r="H29" s="72">
        <v>27000</v>
      </c>
      <c r="I29" s="72">
        <v>19000</v>
      </c>
      <c r="J29" s="73">
        <v>13099</v>
      </c>
      <c r="K29" s="63">
        <f t="shared" si="0"/>
        <v>0.6894210526315789</v>
      </c>
    </row>
    <row r="30" spans="1:11" ht="15">
      <c r="A30" s="18" t="s">
        <v>93</v>
      </c>
      <c r="B30" s="106" t="s">
        <v>56</v>
      </c>
      <c r="C30" s="107"/>
      <c r="D30" s="18" t="s">
        <v>188</v>
      </c>
      <c r="E30" s="18" t="s">
        <v>189</v>
      </c>
      <c r="F30" s="18">
        <v>200101</v>
      </c>
      <c r="G30" s="70" t="s">
        <v>115</v>
      </c>
      <c r="H30" s="19">
        <v>10000</v>
      </c>
      <c r="I30" s="19">
        <v>8000</v>
      </c>
      <c r="J30" s="60">
        <v>26.78</v>
      </c>
      <c r="K30" s="63">
        <f t="shared" si="0"/>
        <v>0.0033474999999999998</v>
      </c>
    </row>
    <row r="31" spans="1:11" ht="15">
      <c r="A31" s="2" t="s">
        <v>93</v>
      </c>
      <c r="B31" s="88" t="s">
        <v>56</v>
      </c>
      <c r="C31" s="89"/>
      <c r="D31" s="2" t="s">
        <v>188</v>
      </c>
      <c r="E31" s="2" t="s">
        <v>189</v>
      </c>
      <c r="F31" s="14" t="s">
        <v>122</v>
      </c>
      <c r="G31" s="14" t="s">
        <v>123</v>
      </c>
      <c r="H31" s="17">
        <v>36000</v>
      </c>
      <c r="I31" s="17">
        <v>30000</v>
      </c>
      <c r="J31" s="69">
        <v>15848.48</v>
      </c>
      <c r="K31" s="63">
        <f t="shared" si="0"/>
        <v>0.5282826666666667</v>
      </c>
    </row>
    <row r="32" spans="1:11" ht="24">
      <c r="A32" s="2" t="s">
        <v>93</v>
      </c>
      <c r="B32" s="88" t="s">
        <v>56</v>
      </c>
      <c r="C32" s="89"/>
      <c r="D32" s="2" t="s">
        <v>188</v>
      </c>
      <c r="E32" s="10" t="s">
        <v>189</v>
      </c>
      <c r="F32" s="21">
        <v>200130</v>
      </c>
      <c r="G32" s="22" t="s">
        <v>129</v>
      </c>
      <c r="H32" s="24">
        <v>5000</v>
      </c>
      <c r="I32" s="24">
        <v>4000</v>
      </c>
      <c r="J32" s="24">
        <v>0</v>
      </c>
      <c r="K32" s="63">
        <f t="shared" si="0"/>
        <v>0</v>
      </c>
    </row>
    <row r="33" spans="1:11" ht="24">
      <c r="A33" s="2" t="s">
        <v>93</v>
      </c>
      <c r="B33" s="88" t="s">
        <v>56</v>
      </c>
      <c r="C33" s="89"/>
      <c r="D33" s="2" t="s">
        <v>188</v>
      </c>
      <c r="E33" s="10" t="s">
        <v>189</v>
      </c>
      <c r="F33" s="21">
        <v>200601</v>
      </c>
      <c r="G33" s="22" t="s">
        <v>135</v>
      </c>
      <c r="H33" s="24">
        <v>5000</v>
      </c>
      <c r="I33" s="24">
        <v>4000</v>
      </c>
      <c r="J33" s="24">
        <v>136.73</v>
      </c>
      <c r="K33" s="63">
        <f t="shared" si="0"/>
        <v>0.0341825</v>
      </c>
    </row>
    <row r="34" spans="1:11" ht="15">
      <c r="A34" s="2" t="s">
        <v>93</v>
      </c>
      <c r="B34" s="88" t="s">
        <v>56</v>
      </c>
      <c r="C34" s="89"/>
      <c r="D34" s="2" t="s">
        <v>188</v>
      </c>
      <c r="E34" s="2" t="s">
        <v>189</v>
      </c>
      <c r="F34" s="14" t="s">
        <v>148</v>
      </c>
      <c r="G34" s="14" t="s">
        <v>149</v>
      </c>
      <c r="H34" s="17">
        <v>30000</v>
      </c>
      <c r="I34" s="17">
        <v>24000</v>
      </c>
      <c r="J34" s="69">
        <v>15128</v>
      </c>
      <c r="K34" s="63">
        <f t="shared" si="0"/>
        <v>0.6303333333333333</v>
      </c>
    </row>
    <row r="35" spans="1:11" ht="15">
      <c r="A35" s="102" t="s">
        <v>297</v>
      </c>
      <c r="B35" s="103"/>
      <c r="C35" s="103"/>
      <c r="D35" s="103"/>
      <c r="E35" s="103"/>
      <c r="F35" s="103"/>
      <c r="G35" s="104"/>
      <c r="H35" s="66">
        <f>SUM(H19:H34)</f>
        <v>1191000</v>
      </c>
      <c r="I35" s="66">
        <f>SUM(I19:I34)</f>
        <v>895500</v>
      </c>
      <c r="J35" s="66">
        <f>SUM(J19:J34)</f>
        <v>687522.99</v>
      </c>
      <c r="K35" s="68">
        <f t="shared" si="0"/>
        <v>0.7677531993299833</v>
      </c>
    </row>
    <row r="36" spans="1:11" ht="15">
      <c r="A36" s="105" t="s">
        <v>327</v>
      </c>
      <c r="B36" s="105"/>
      <c r="C36" s="105"/>
      <c r="D36" s="105"/>
      <c r="E36" s="105"/>
      <c r="F36" s="105"/>
      <c r="G36" s="105"/>
      <c r="H36" s="66">
        <f>H18-H35</f>
        <v>0</v>
      </c>
      <c r="I36" s="66">
        <f>I18-I35</f>
        <v>0</v>
      </c>
      <c r="J36" s="66">
        <f>J18-J35</f>
        <v>10477.01000000001</v>
      </c>
      <c r="K36" s="67"/>
    </row>
    <row r="37" spans="1:11" ht="15">
      <c r="A37" s="49"/>
      <c r="B37" s="49"/>
      <c r="C37" s="49"/>
      <c r="D37" s="49"/>
      <c r="E37" s="49"/>
      <c r="F37" s="49"/>
      <c r="G37" s="49"/>
      <c r="H37" s="50"/>
      <c r="I37" s="50"/>
      <c r="J37" s="50"/>
      <c r="K37" s="51"/>
    </row>
    <row r="38" spans="1:11" ht="15">
      <c r="A38" s="49"/>
      <c r="B38" s="49"/>
      <c r="C38" s="49"/>
      <c r="D38" s="49"/>
      <c r="E38" s="49"/>
      <c r="F38" s="49"/>
      <c r="G38" s="49"/>
      <c r="H38" s="50"/>
      <c r="I38" s="50"/>
      <c r="J38" s="50"/>
      <c r="K38" s="51"/>
    </row>
    <row r="39" spans="1:11" ht="15">
      <c r="A39" s="49"/>
      <c r="B39" s="49"/>
      <c r="C39" s="49"/>
      <c r="D39" s="49"/>
      <c r="E39" s="49"/>
      <c r="F39" s="49"/>
      <c r="G39" s="49"/>
      <c r="H39" s="50"/>
      <c r="I39" s="50"/>
      <c r="J39" s="50"/>
      <c r="K39" s="51"/>
    </row>
    <row r="40" spans="1:11" ht="15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1"/>
    </row>
    <row r="43" spans="1:11" ht="15">
      <c r="A43" s="99" t="s">
        <v>335</v>
      </c>
      <c r="B43" s="99"/>
      <c r="C43" s="99"/>
      <c r="D43" s="99"/>
      <c r="E43" s="99"/>
      <c r="F43" s="46"/>
      <c r="G43" s="46"/>
      <c r="H43" s="46"/>
      <c r="I43" s="46"/>
      <c r="J43" s="46"/>
      <c r="K43" s="46"/>
    </row>
    <row r="44" spans="1:11" ht="15">
      <c r="A44" s="99" t="s">
        <v>336</v>
      </c>
      <c r="B44" s="99"/>
      <c r="C44" s="99"/>
      <c r="D44" s="99"/>
      <c r="E44" s="99"/>
      <c r="F44" s="46"/>
      <c r="G44" s="46"/>
      <c r="H44" s="46"/>
      <c r="I44" s="46"/>
      <c r="J44" s="46"/>
      <c r="K44" s="46"/>
    </row>
    <row r="45" spans="1:11" ht="15">
      <c r="A45" s="46"/>
      <c r="B45" s="46"/>
      <c r="C45" s="46"/>
      <c r="D45" s="46"/>
      <c r="E45" s="46"/>
      <c r="F45" s="46"/>
      <c r="G45" s="46"/>
      <c r="H45" s="99" t="s">
        <v>337</v>
      </c>
      <c r="I45" s="99"/>
      <c r="J45" s="99"/>
      <c r="K45" s="99"/>
    </row>
    <row r="46" spans="1:11" ht="15">
      <c r="A46" s="46"/>
      <c r="B46" s="46"/>
      <c r="C46" s="46"/>
      <c r="D46" s="46"/>
      <c r="E46" s="46"/>
      <c r="F46" s="46"/>
      <c r="G46" s="46"/>
      <c r="H46" s="99" t="s">
        <v>338</v>
      </c>
      <c r="I46" s="99"/>
      <c r="J46" s="99"/>
      <c r="K46" s="99"/>
    </row>
    <row r="47" spans="1:11" ht="15">
      <c r="A47" s="46"/>
      <c r="B47" s="46"/>
      <c r="C47" s="46"/>
      <c r="D47" s="46"/>
      <c r="E47" s="46"/>
      <c r="F47" s="46"/>
      <c r="G47" s="46"/>
      <c r="H47" s="99" t="s">
        <v>339</v>
      </c>
      <c r="I47" s="99"/>
      <c r="J47" s="99"/>
      <c r="K47" s="99"/>
    </row>
  </sheetData>
  <sheetProtection/>
  <mergeCells count="31">
    <mergeCell ref="B20:C20"/>
    <mergeCell ref="B21:C21"/>
    <mergeCell ref="B22:C22"/>
    <mergeCell ref="B34:C34"/>
    <mergeCell ref="B25:C25"/>
    <mergeCell ref="B26:C26"/>
    <mergeCell ref="B27:C27"/>
    <mergeCell ref="B28:C28"/>
    <mergeCell ref="B29:C29"/>
    <mergeCell ref="B31:C31"/>
    <mergeCell ref="H4:K4"/>
    <mergeCell ref="H5:K5"/>
    <mergeCell ref="A9:K9"/>
    <mergeCell ref="A10:K10"/>
    <mergeCell ref="A11:K11"/>
    <mergeCell ref="H46:K46"/>
    <mergeCell ref="H47:K47"/>
    <mergeCell ref="B16:C16"/>
    <mergeCell ref="A18:G18"/>
    <mergeCell ref="B23:C23"/>
    <mergeCell ref="B30:C30"/>
    <mergeCell ref="B33:C33"/>
    <mergeCell ref="B32:C32"/>
    <mergeCell ref="A35:G35"/>
    <mergeCell ref="A36:G36"/>
    <mergeCell ref="A43:E43"/>
    <mergeCell ref="A44:E44"/>
    <mergeCell ref="H45:K45"/>
    <mergeCell ref="B24:C24"/>
    <mergeCell ref="B17:C17"/>
    <mergeCell ref="B19:C19"/>
  </mergeCells>
  <printOptions/>
  <pageMargins left="0.45" right="0.2" top="0.75" bottom="0.75" header="0.3" footer="0.3"/>
  <pageSetup horizontalDpi="600" verticalDpi="600" orientation="landscape" r:id="rId1"/>
  <headerFooter>
    <oddFooter>&amp;LGA
F-PO-09-02,ED.4,REV.0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3">
      <selection activeCell="J39" sqref="J39"/>
    </sheetView>
  </sheetViews>
  <sheetFormatPr defaultColWidth="9.140625" defaultRowHeight="15"/>
  <cols>
    <col min="4" max="4" width="10.00390625" style="0" customWidth="1"/>
    <col min="5" max="5" width="26.140625" style="0" customWidth="1"/>
    <col min="6" max="6" width="10.28125" style="0" customWidth="1"/>
    <col min="7" max="7" width="23.421875" style="0" customWidth="1"/>
    <col min="9" max="9" width="9.57421875" style="0" bestFit="1" customWidth="1"/>
    <col min="10" max="10" width="7.7109375" style="0" bestFit="1" customWidth="1"/>
    <col min="11" max="11" width="7.140625" style="0" bestFit="1" customWidth="1"/>
  </cols>
  <sheetData>
    <row r="1" spans="1:13" ht="15">
      <c r="A1" s="45" t="s">
        <v>328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/>
      <c r="B2" s="46"/>
      <c r="C2" s="46"/>
      <c r="D2" s="46"/>
      <c r="E2" s="46"/>
      <c r="F2" s="46"/>
      <c r="G2" s="46"/>
      <c r="H2" s="99" t="s">
        <v>345</v>
      </c>
      <c r="I2" s="99"/>
      <c r="J2" s="99"/>
      <c r="K2" s="99"/>
      <c r="L2" s="74"/>
      <c r="M2" s="74"/>
    </row>
    <row r="3" spans="1:13" ht="15">
      <c r="A3" s="46"/>
      <c r="B3" s="46"/>
      <c r="C3" s="46"/>
      <c r="D3" s="46"/>
      <c r="E3" s="46"/>
      <c r="F3" s="46"/>
      <c r="G3" s="46"/>
      <c r="H3" s="99" t="s">
        <v>367</v>
      </c>
      <c r="I3" s="99"/>
      <c r="J3" s="99"/>
      <c r="K3" s="99"/>
      <c r="L3" s="74"/>
      <c r="M3" s="74"/>
    </row>
    <row r="4" spans="1:13" ht="15">
      <c r="A4" s="46"/>
      <c r="B4" s="46"/>
      <c r="C4" s="46"/>
      <c r="D4" s="46"/>
      <c r="E4" s="46"/>
      <c r="F4" s="46"/>
      <c r="G4" s="46"/>
      <c r="H4" s="52"/>
      <c r="I4" s="52"/>
      <c r="J4" s="52"/>
      <c r="K4" s="52"/>
      <c r="L4" s="52"/>
      <c r="M4" s="52"/>
    </row>
    <row r="5" spans="1:13" ht="15">
      <c r="A5" s="46"/>
      <c r="B5" s="46"/>
      <c r="C5" s="46"/>
      <c r="D5" s="46"/>
      <c r="E5" s="46"/>
      <c r="F5" s="46"/>
      <c r="G5" s="46"/>
      <c r="H5" s="52"/>
      <c r="I5" s="52"/>
      <c r="J5" s="52"/>
      <c r="K5" s="52"/>
      <c r="L5" s="46"/>
      <c r="M5" s="46"/>
    </row>
    <row r="6" spans="1:13" ht="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74"/>
      <c r="M6" s="74"/>
    </row>
    <row r="7" spans="1:13" ht="15">
      <c r="A7" s="99" t="s">
        <v>330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74"/>
      <c r="M7" s="74"/>
    </row>
    <row r="8" spans="1:13" ht="15">
      <c r="A8" s="99" t="s">
        <v>363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74"/>
      <c r="M8" s="74"/>
    </row>
    <row r="9" spans="1:11" ht="15">
      <c r="A9" s="99" t="s">
        <v>344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ht="15">
      <c r="K11" s="44" t="s">
        <v>334</v>
      </c>
    </row>
    <row r="12" spans="1:11" ht="24">
      <c r="A12" s="1" t="s">
        <v>6</v>
      </c>
      <c r="B12" s="97" t="s">
        <v>7</v>
      </c>
      <c r="C12" s="98"/>
      <c r="D12" s="1" t="s">
        <v>8</v>
      </c>
      <c r="E12" s="43" t="s">
        <v>333</v>
      </c>
      <c r="F12" s="1" t="s">
        <v>10</v>
      </c>
      <c r="G12" s="1" t="s">
        <v>349</v>
      </c>
      <c r="H12" s="1" t="s">
        <v>305</v>
      </c>
      <c r="I12" s="1" t="s">
        <v>364</v>
      </c>
      <c r="J12" s="11" t="s">
        <v>12</v>
      </c>
      <c r="K12" s="25" t="s">
        <v>313</v>
      </c>
    </row>
    <row r="13" spans="1:11" ht="24">
      <c r="A13" s="2" t="s">
        <v>13</v>
      </c>
      <c r="B13" s="88" t="s">
        <v>59</v>
      </c>
      <c r="C13" s="89"/>
      <c r="D13" s="2" t="s">
        <v>60</v>
      </c>
      <c r="E13" s="2" t="s">
        <v>61</v>
      </c>
      <c r="F13" s="3"/>
      <c r="G13" s="3"/>
      <c r="H13" s="13">
        <v>1928000</v>
      </c>
      <c r="I13" s="13">
        <v>1473000</v>
      </c>
      <c r="J13" s="28">
        <v>1433393.42</v>
      </c>
      <c r="K13" s="61">
        <f>J13/I13%/100</f>
        <v>0.9731116225390359</v>
      </c>
    </row>
    <row r="14" spans="1:11" ht="48">
      <c r="A14" s="2" t="s">
        <v>13</v>
      </c>
      <c r="B14" s="88" t="s">
        <v>59</v>
      </c>
      <c r="C14" s="89"/>
      <c r="D14" s="2" t="s">
        <v>62</v>
      </c>
      <c r="E14" s="2" t="s">
        <v>63</v>
      </c>
      <c r="F14" s="3"/>
      <c r="G14" s="3"/>
      <c r="H14" s="13">
        <v>76000</v>
      </c>
      <c r="I14" s="13">
        <v>56000</v>
      </c>
      <c r="J14" s="28">
        <v>43550</v>
      </c>
      <c r="K14" s="61">
        <f aca="true" t="shared" si="0" ref="K14:K38">J14/I14%/100</f>
        <v>0.7776785714285714</v>
      </c>
    </row>
    <row r="15" spans="1:11" ht="48">
      <c r="A15" s="14" t="s">
        <v>13</v>
      </c>
      <c r="B15" s="100" t="s">
        <v>59</v>
      </c>
      <c r="C15" s="101"/>
      <c r="D15" s="14" t="s">
        <v>64</v>
      </c>
      <c r="E15" s="14" t="s">
        <v>65</v>
      </c>
      <c r="F15" s="16"/>
      <c r="G15" s="16"/>
      <c r="H15" s="17">
        <v>0</v>
      </c>
      <c r="I15" s="17">
        <v>0</v>
      </c>
      <c r="J15" s="69">
        <v>160000</v>
      </c>
      <c r="K15" s="61">
        <v>0</v>
      </c>
    </row>
    <row r="16" spans="1:11" ht="15">
      <c r="A16" s="111" t="s">
        <v>92</v>
      </c>
      <c r="B16" s="111"/>
      <c r="C16" s="111"/>
      <c r="D16" s="111"/>
      <c r="E16" s="111"/>
      <c r="F16" s="111"/>
      <c r="G16" s="111"/>
      <c r="H16" s="76">
        <f>SUM(H13:H15)</f>
        <v>2004000</v>
      </c>
      <c r="I16" s="76">
        <f>SUM(I13:I15)</f>
        <v>1529000</v>
      </c>
      <c r="J16" s="76">
        <f>SUM(J13:J15)</f>
        <v>1636943.42</v>
      </c>
      <c r="K16" s="62">
        <f t="shared" si="0"/>
        <v>1.0705973969914977</v>
      </c>
    </row>
    <row r="17" spans="1:11" ht="24">
      <c r="A17" s="18" t="s">
        <v>93</v>
      </c>
      <c r="B17" s="106" t="s">
        <v>59</v>
      </c>
      <c r="C17" s="107"/>
      <c r="D17" s="18" t="s">
        <v>242</v>
      </c>
      <c r="E17" s="18" t="s">
        <v>243</v>
      </c>
      <c r="F17" s="34" t="s">
        <v>264</v>
      </c>
      <c r="G17" s="18" t="s">
        <v>265</v>
      </c>
      <c r="H17" s="19">
        <v>59000</v>
      </c>
      <c r="I17" s="19">
        <v>59000</v>
      </c>
      <c r="J17" s="60">
        <v>39947</v>
      </c>
      <c r="K17" s="61">
        <f t="shared" si="0"/>
        <v>0.6770677966101695</v>
      </c>
    </row>
    <row r="18" spans="1:11" ht="24">
      <c r="A18" s="2" t="s">
        <v>93</v>
      </c>
      <c r="B18" s="88" t="s">
        <v>59</v>
      </c>
      <c r="C18" s="89"/>
      <c r="D18" s="2" t="s">
        <v>242</v>
      </c>
      <c r="E18" s="2" t="s">
        <v>243</v>
      </c>
      <c r="F18" s="35" t="s">
        <v>112</v>
      </c>
      <c r="G18" s="2" t="s">
        <v>113</v>
      </c>
      <c r="H18" s="13">
        <v>2000</v>
      </c>
      <c r="I18" s="13">
        <v>2000</v>
      </c>
      <c r="J18" s="28">
        <v>900</v>
      </c>
      <c r="K18" s="61">
        <f t="shared" si="0"/>
        <v>0.45</v>
      </c>
    </row>
    <row r="19" spans="1:11" ht="24">
      <c r="A19" s="2" t="s">
        <v>93</v>
      </c>
      <c r="B19" s="88" t="s">
        <v>59</v>
      </c>
      <c r="C19" s="89"/>
      <c r="D19" s="2" t="s">
        <v>242</v>
      </c>
      <c r="E19" s="2" t="s">
        <v>243</v>
      </c>
      <c r="F19" s="35" t="s">
        <v>114</v>
      </c>
      <c r="G19" s="2" t="s">
        <v>115</v>
      </c>
      <c r="H19" s="13">
        <v>35000</v>
      </c>
      <c r="I19" s="13">
        <v>33000</v>
      </c>
      <c r="J19" s="28">
        <v>10291.04</v>
      </c>
      <c r="K19" s="61">
        <f t="shared" si="0"/>
        <v>0.311849696969697</v>
      </c>
    </row>
    <row r="20" spans="1:11" ht="24">
      <c r="A20" s="2" t="s">
        <v>93</v>
      </c>
      <c r="B20" s="88" t="s">
        <v>59</v>
      </c>
      <c r="C20" s="89"/>
      <c r="D20" s="2" t="s">
        <v>242</v>
      </c>
      <c r="E20" s="2" t="s">
        <v>243</v>
      </c>
      <c r="F20" s="35" t="s">
        <v>230</v>
      </c>
      <c r="G20" s="2" t="s">
        <v>231</v>
      </c>
      <c r="H20" s="13">
        <v>76000</v>
      </c>
      <c r="I20" s="13">
        <v>62000</v>
      </c>
      <c r="J20" s="28">
        <v>52771.58</v>
      </c>
      <c r="K20" s="61">
        <f t="shared" si="0"/>
        <v>0.8511545161290323</v>
      </c>
    </row>
    <row r="21" spans="1:11" ht="24">
      <c r="A21" s="2" t="s">
        <v>93</v>
      </c>
      <c r="B21" s="88" t="s">
        <v>59</v>
      </c>
      <c r="C21" s="89"/>
      <c r="D21" s="2" t="s">
        <v>242</v>
      </c>
      <c r="E21" s="2" t="s">
        <v>243</v>
      </c>
      <c r="F21" s="35">
        <v>200103</v>
      </c>
      <c r="G21" s="12" t="s">
        <v>346</v>
      </c>
      <c r="H21" s="13">
        <v>372000</v>
      </c>
      <c r="I21" s="13">
        <v>306000</v>
      </c>
      <c r="J21" s="28">
        <v>128064.74</v>
      </c>
      <c r="K21" s="61">
        <f t="shared" si="0"/>
        <v>0.4185122222222223</v>
      </c>
    </row>
    <row r="22" spans="1:11" ht="24">
      <c r="A22" s="2" t="s">
        <v>93</v>
      </c>
      <c r="B22" s="88" t="s">
        <v>59</v>
      </c>
      <c r="C22" s="89"/>
      <c r="D22" s="2" t="s">
        <v>242</v>
      </c>
      <c r="E22" s="2" t="s">
        <v>243</v>
      </c>
      <c r="F22" s="35" t="s">
        <v>118</v>
      </c>
      <c r="G22" s="2" t="s">
        <v>119</v>
      </c>
      <c r="H22" s="13">
        <v>18000</v>
      </c>
      <c r="I22" s="13">
        <v>16000</v>
      </c>
      <c r="J22" s="28">
        <v>15837.57</v>
      </c>
      <c r="K22" s="61">
        <f t="shared" si="0"/>
        <v>0.9898481250000001</v>
      </c>
    </row>
    <row r="23" spans="1:11" ht="24">
      <c r="A23" s="2" t="s">
        <v>93</v>
      </c>
      <c r="B23" s="88" t="s">
        <v>59</v>
      </c>
      <c r="C23" s="89"/>
      <c r="D23" s="2" t="s">
        <v>242</v>
      </c>
      <c r="E23" s="2" t="s">
        <v>243</v>
      </c>
      <c r="F23" s="35">
        <v>200105</v>
      </c>
      <c r="G23" s="12" t="s">
        <v>233</v>
      </c>
      <c r="H23" s="13">
        <v>55000</v>
      </c>
      <c r="I23" s="13">
        <v>49000</v>
      </c>
      <c r="J23" s="28">
        <v>22750</v>
      </c>
      <c r="K23" s="61">
        <f t="shared" si="0"/>
        <v>0.4642857142857143</v>
      </c>
    </row>
    <row r="24" spans="1:11" ht="24">
      <c r="A24" s="2" t="s">
        <v>93</v>
      </c>
      <c r="B24" s="88" t="s">
        <v>59</v>
      </c>
      <c r="C24" s="89"/>
      <c r="D24" s="2" t="s">
        <v>242</v>
      </c>
      <c r="E24" s="2" t="s">
        <v>243</v>
      </c>
      <c r="F24" s="35">
        <v>200106</v>
      </c>
      <c r="G24" s="12" t="s">
        <v>121</v>
      </c>
      <c r="H24" s="13">
        <v>1000</v>
      </c>
      <c r="I24" s="13">
        <v>1000</v>
      </c>
      <c r="J24" s="28">
        <v>506.49</v>
      </c>
      <c r="K24" s="61">
        <f t="shared" si="0"/>
        <v>0.50649</v>
      </c>
    </row>
    <row r="25" spans="1:11" ht="24">
      <c r="A25" s="2" t="s">
        <v>93</v>
      </c>
      <c r="B25" s="88" t="s">
        <v>59</v>
      </c>
      <c r="C25" s="89"/>
      <c r="D25" s="2" t="s">
        <v>242</v>
      </c>
      <c r="E25" s="2" t="s">
        <v>243</v>
      </c>
      <c r="F25" s="35">
        <v>200107</v>
      </c>
      <c r="G25" s="12" t="s">
        <v>123</v>
      </c>
      <c r="H25" s="13">
        <v>26000</v>
      </c>
      <c r="I25" s="13">
        <v>19000</v>
      </c>
      <c r="J25" s="28">
        <v>0</v>
      </c>
      <c r="K25" s="61">
        <f t="shared" si="0"/>
        <v>0</v>
      </c>
    </row>
    <row r="26" spans="1:11" ht="24">
      <c r="A26" s="2" t="s">
        <v>93</v>
      </c>
      <c r="B26" s="88" t="s">
        <v>59</v>
      </c>
      <c r="C26" s="89"/>
      <c r="D26" s="2" t="s">
        <v>242</v>
      </c>
      <c r="E26" s="2" t="s">
        <v>243</v>
      </c>
      <c r="F26" s="35">
        <v>200108</v>
      </c>
      <c r="G26" s="12" t="s">
        <v>347</v>
      </c>
      <c r="H26" s="13">
        <v>11000</v>
      </c>
      <c r="I26" s="13">
        <v>10000</v>
      </c>
      <c r="J26" s="28">
        <v>475</v>
      </c>
      <c r="K26" s="61">
        <f t="shared" si="0"/>
        <v>0.0475</v>
      </c>
    </row>
    <row r="27" spans="1:11" ht="24">
      <c r="A27" s="2" t="s">
        <v>93</v>
      </c>
      <c r="B27" s="88" t="s">
        <v>59</v>
      </c>
      <c r="C27" s="89"/>
      <c r="D27" s="2" t="s">
        <v>242</v>
      </c>
      <c r="E27" s="2" t="s">
        <v>243</v>
      </c>
      <c r="F27" s="35" t="s">
        <v>128</v>
      </c>
      <c r="G27" s="2" t="s">
        <v>129</v>
      </c>
      <c r="H27" s="13">
        <v>170000</v>
      </c>
      <c r="I27" s="13">
        <v>135000</v>
      </c>
      <c r="J27" s="28">
        <v>73378.52</v>
      </c>
      <c r="K27" s="61">
        <f t="shared" si="0"/>
        <v>0.5435445925925927</v>
      </c>
    </row>
    <row r="28" spans="1:11" ht="24">
      <c r="A28" s="2" t="s">
        <v>93</v>
      </c>
      <c r="B28" s="88" t="s">
        <v>59</v>
      </c>
      <c r="C28" s="89"/>
      <c r="D28" s="2" t="s">
        <v>242</v>
      </c>
      <c r="E28" s="2" t="s">
        <v>243</v>
      </c>
      <c r="F28" s="35" t="s">
        <v>130</v>
      </c>
      <c r="G28" s="2" t="s">
        <v>131</v>
      </c>
      <c r="H28" s="13">
        <v>184000</v>
      </c>
      <c r="I28" s="13">
        <v>149000</v>
      </c>
      <c r="J28" s="28">
        <v>71369.09</v>
      </c>
      <c r="K28" s="61">
        <f t="shared" si="0"/>
        <v>0.4789871812080537</v>
      </c>
    </row>
    <row r="29" spans="1:11" ht="24">
      <c r="A29" s="2" t="s">
        <v>93</v>
      </c>
      <c r="B29" s="88" t="s">
        <v>59</v>
      </c>
      <c r="C29" s="89"/>
      <c r="D29" s="2" t="s">
        <v>242</v>
      </c>
      <c r="E29" s="2" t="s">
        <v>243</v>
      </c>
      <c r="F29" s="35" t="s">
        <v>190</v>
      </c>
      <c r="G29" s="2" t="s">
        <v>191</v>
      </c>
      <c r="H29" s="13">
        <v>783000</v>
      </c>
      <c r="I29" s="13">
        <v>598000</v>
      </c>
      <c r="J29" s="28">
        <v>243225.67</v>
      </c>
      <c r="K29" s="61">
        <f t="shared" si="0"/>
        <v>0.40673188963210705</v>
      </c>
    </row>
    <row r="30" spans="1:11" ht="24">
      <c r="A30" s="2" t="s">
        <v>93</v>
      </c>
      <c r="B30" s="88" t="s">
        <v>59</v>
      </c>
      <c r="C30" s="89"/>
      <c r="D30" s="2" t="s">
        <v>242</v>
      </c>
      <c r="E30" s="2" t="s">
        <v>243</v>
      </c>
      <c r="F30" s="35">
        <v>200302</v>
      </c>
      <c r="G30" s="12" t="s">
        <v>348</v>
      </c>
      <c r="H30" s="13">
        <v>29000</v>
      </c>
      <c r="I30" s="13">
        <v>22000</v>
      </c>
      <c r="J30" s="28">
        <v>0</v>
      </c>
      <c r="K30" s="61">
        <f t="shared" si="0"/>
        <v>0</v>
      </c>
    </row>
    <row r="31" spans="1:11" ht="24">
      <c r="A31" s="2" t="s">
        <v>93</v>
      </c>
      <c r="B31" s="88" t="s">
        <v>59</v>
      </c>
      <c r="C31" s="89"/>
      <c r="D31" s="2" t="s">
        <v>242</v>
      </c>
      <c r="E31" s="2" t="s">
        <v>243</v>
      </c>
      <c r="F31" s="35" t="s">
        <v>234</v>
      </c>
      <c r="G31" s="2" t="s">
        <v>235</v>
      </c>
      <c r="H31" s="13">
        <v>84000</v>
      </c>
      <c r="I31" s="13">
        <v>68000</v>
      </c>
      <c r="J31" s="28">
        <v>50895.42</v>
      </c>
      <c r="K31" s="61">
        <f t="shared" si="0"/>
        <v>0.7484620588235293</v>
      </c>
    </row>
    <row r="32" spans="1:11" ht="24">
      <c r="A32" s="2" t="s">
        <v>93</v>
      </c>
      <c r="B32" s="88" t="s">
        <v>59</v>
      </c>
      <c r="C32" s="89"/>
      <c r="D32" s="2" t="s">
        <v>242</v>
      </c>
      <c r="E32" s="2" t="s">
        <v>243</v>
      </c>
      <c r="F32" s="35" t="s">
        <v>236</v>
      </c>
      <c r="G32" s="2" t="s">
        <v>237</v>
      </c>
      <c r="H32" s="13">
        <v>26000</v>
      </c>
      <c r="I32" s="13">
        <v>23000</v>
      </c>
      <c r="J32" s="28">
        <v>15639.66</v>
      </c>
      <c r="K32" s="61">
        <f t="shared" si="0"/>
        <v>0.6799852173913044</v>
      </c>
    </row>
    <row r="33" spans="1:11" ht="24">
      <c r="A33" s="2" t="s">
        <v>93</v>
      </c>
      <c r="B33" s="88" t="s">
        <v>59</v>
      </c>
      <c r="C33" s="89"/>
      <c r="D33" s="2" t="s">
        <v>242</v>
      </c>
      <c r="E33" s="2" t="s">
        <v>243</v>
      </c>
      <c r="F33" s="35" t="s">
        <v>266</v>
      </c>
      <c r="G33" s="2" t="s">
        <v>267</v>
      </c>
      <c r="H33" s="13">
        <v>35000</v>
      </c>
      <c r="I33" s="13">
        <v>29000</v>
      </c>
      <c r="J33" s="28">
        <v>3909.78</v>
      </c>
      <c r="K33" s="61">
        <f t="shared" si="0"/>
        <v>0.13482000000000002</v>
      </c>
    </row>
    <row r="34" spans="1:11" ht="24">
      <c r="A34" s="2" t="s">
        <v>93</v>
      </c>
      <c r="B34" s="88" t="s">
        <v>59</v>
      </c>
      <c r="C34" s="89"/>
      <c r="D34" s="2" t="s">
        <v>242</v>
      </c>
      <c r="E34" s="2" t="s">
        <v>243</v>
      </c>
      <c r="F34" s="35">
        <v>200503</v>
      </c>
      <c r="G34" s="12" t="s">
        <v>279</v>
      </c>
      <c r="H34" s="13">
        <v>41000</v>
      </c>
      <c r="I34" s="13">
        <v>34000</v>
      </c>
      <c r="J34" s="28">
        <v>3984.39</v>
      </c>
      <c r="K34" s="61">
        <f t="shared" si="0"/>
        <v>0.11718794117647059</v>
      </c>
    </row>
    <row r="35" spans="1:14" ht="24">
      <c r="A35" s="2" t="s">
        <v>93</v>
      </c>
      <c r="B35" s="88" t="s">
        <v>59</v>
      </c>
      <c r="C35" s="89"/>
      <c r="D35" s="2" t="s">
        <v>242</v>
      </c>
      <c r="E35" s="2" t="s">
        <v>243</v>
      </c>
      <c r="F35" s="35" t="s">
        <v>132</v>
      </c>
      <c r="G35" s="2" t="s">
        <v>133</v>
      </c>
      <c r="H35" s="13">
        <v>62000</v>
      </c>
      <c r="I35" s="13">
        <v>52000</v>
      </c>
      <c r="J35" s="28">
        <v>24294.45</v>
      </c>
      <c r="K35" s="61">
        <f t="shared" si="0"/>
        <v>0.4672009615384616</v>
      </c>
      <c r="N35" s="75"/>
    </row>
    <row r="36" spans="1:14" ht="24">
      <c r="A36" s="2" t="s">
        <v>93</v>
      </c>
      <c r="B36" s="88" t="s">
        <v>59</v>
      </c>
      <c r="C36" s="89"/>
      <c r="D36" s="2" t="s">
        <v>242</v>
      </c>
      <c r="E36" s="2" t="s">
        <v>243</v>
      </c>
      <c r="F36" s="35">
        <v>201300</v>
      </c>
      <c r="G36" s="12" t="s">
        <v>141</v>
      </c>
      <c r="H36" s="13">
        <v>7000</v>
      </c>
      <c r="I36" s="13">
        <v>6000</v>
      </c>
      <c r="J36" s="28">
        <v>0</v>
      </c>
      <c r="K36" s="61">
        <f t="shared" si="0"/>
        <v>0</v>
      </c>
      <c r="N36" s="75"/>
    </row>
    <row r="37" spans="1:14" ht="24">
      <c r="A37" s="2" t="s">
        <v>93</v>
      </c>
      <c r="B37" s="88" t="s">
        <v>59</v>
      </c>
      <c r="C37" s="89"/>
      <c r="D37" s="2" t="s">
        <v>242</v>
      </c>
      <c r="E37" s="2" t="s">
        <v>243</v>
      </c>
      <c r="F37" s="35">
        <v>201400</v>
      </c>
      <c r="G37" s="12" t="s">
        <v>203</v>
      </c>
      <c r="H37" s="13">
        <v>5000</v>
      </c>
      <c r="I37" s="13">
        <v>5000</v>
      </c>
      <c r="J37" s="28">
        <v>0</v>
      </c>
      <c r="K37" s="61">
        <f t="shared" si="0"/>
        <v>0</v>
      </c>
      <c r="N37" s="75"/>
    </row>
    <row r="38" spans="1:11" ht="24">
      <c r="A38" s="2" t="s">
        <v>93</v>
      </c>
      <c r="B38" s="88" t="s">
        <v>59</v>
      </c>
      <c r="C38" s="89"/>
      <c r="D38" s="2" t="s">
        <v>242</v>
      </c>
      <c r="E38" s="2" t="s">
        <v>243</v>
      </c>
      <c r="F38" s="35" t="s">
        <v>148</v>
      </c>
      <c r="G38" s="2" t="s">
        <v>149</v>
      </c>
      <c r="H38" s="13">
        <v>293000</v>
      </c>
      <c r="I38" s="13">
        <v>241000</v>
      </c>
      <c r="J38" s="28">
        <v>149181.85</v>
      </c>
      <c r="K38" s="61">
        <f t="shared" si="0"/>
        <v>0.6190118257261411</v>
      </c>
    </row>
    <row r="39" spans="1:12" ht="15">
      <c r="A39" s="102" t="s">
        <v>297</v>
      </c>
      <c r="B39" s="103"/>
      <c r="C39" s="103"/>
      <c r="D39" s="103"/>
      <c r="E39" s="103"/>
      <c r="F39" s="103"/>
      <c r="G39" s="104"/>
      <c r="H39" s="66">
        <f>SUM(H17:H38)</f>
        <v>2374000</v>
      </c>
      <c r="I39" s="66">
        <f>SUM(I17:I38)</f>
        <v>1919000</v>
      </c>
      <c r="J39" s="66">
        <f>SUM(J17:J38)</f>
        <v>907422.2500000001</v>
      </c>
      <c r="K39" s="62">
        <f>J39/I39%/100</f>
        <v>0.4728620375195415</v>
      </c>
      <c r="L39" s="82"/>
    </row>
    <row r="40" spans="1:11" ht="15">
      <c r="A40" s="105" t="s">
        <v>327</v>
      </c>
      <c r="B40" s="105"/>
      <c r="C40" s="105"/>
      <c r="D40" s="105"/>
      <c r="E40" s="105"/>
      <c r="F40" s="105"/>
      <c r="G40" s="105"/>
      <c r="H40" s="66">
        <f>H16-H39</f>
        <v>-370000</v>
      </c>
      <c r="I40" s="66">
        <f>I16-I39</f>
        <v>-390000</v>
      </c>
      <c r="J40" s="66">
        <f>J16-J39</f>
        <v>729521.1699999998</v>
      </c>
      <c r="K40" s="67"/>
    </row>
    <row r="41" spans="1:11" ht="15">
      <c r="A41" s="49"/>
      <c r="B41" s="49"/>
      <c r="C41" s="49"/>
      <c r="D41" s="49"/>
      <c r="E41" s="49"/>
      <c r="F41" s="49"/>
      <c r="G41" s="49"/>
      <c r="H41" s="50"/>
      <c r="I41" s="50"/>
      <c r="J41" s="50"/>
      <c r="K41" s="51"/>
    </row>
    <row r="44" spans="1:11" ht="15">
      <c r="A44" s="99" t="s">
        <v>335</v>
      </c>
      <c r="B44" s="99"/>
      <c r="C44" s="99"/>
      <c r="D44" s="99"/>
      <c r="E44" s="99"/>
      <c r="F44" s="46"/>
      <c r="G44" s="46"/>
      <c r="H44" s="46"/>
      <c r="I44" s="46"/>
      <c r="J44" s="46"/>
      <c r="K44" s="46"/>
    </row>
    <row r="45" spans="1:11" ht="15">
      <c r="A45" s="99" t="s">
        <v>336</v>
      </c>
      <c r="B45" s="99"/>
      <c r="C45" s="99"/>
      <c r="D45" s="99"/>
      <c r="E45" s="99"/>
      <c r="F45" s="46"/>
      <c r="G45" s="46"/>
      <c r="H45" s="46"/>
      <c r="I45" s="46"/>
      <c r="J45" s="46"/>
      <c r="K45" s="46"/>
    </row>
    <row r="46" spans="1:11" ht="15">
      <c r="A46" s="46"/>
      <c r="B46" s="46"/>
      <c r="C46" s="46"/>
      <c r="D46" s="46"/>
      <c r="E46" s="46"/>
      <c r="F46" s="46"/>
      <c r="G46" s="46"/>
      <c r="H46" s="99" t="s">
        <v>337</v>
      </c>
      <c r="I46" s="99"/>
      <c r="J46" s="99"/>
      <c r="K46" s="99"/>
    </row>
    <row r="47" spans="1:11" ht="15">
      <c r="A47" s="46"/>
      <c r="B47" s="46"/>
      <c r="C47" s="46"/>
      <c r="D47" s="46"/>
      <c r="E47" s="46"/>
      <c r="F47" s="46"/>
      <c r="G47" s="46"/>
      <c r="H47" s="99" t="s">
        <v>338</v>
      </c>
      <c r="I47" s="99"/>
      <c r="J47" s="99"/>
      <c r="K47" s="99"/>
    </row>
    <row r="48" spans="1:11" ht="15">
      <c r="A48" s="46"/>
      <c r="B48" s="46"/>
      <c r="C48" s="46"/>
      <c r="D48" s="46"/>
      <c r="E48" s="46"/>
      <c r="F48" s="46"/>
      <c r="G48" s="46"/>
      <c r="H48" s="99" t="s">
        <v>339</v>
      </c>
      <c r="I48" s="99"/>
      <c r="J48" s="99"/>
      <c r="K48" s="99"/>
    </row>
  </sheetData>
  <sheetProtection/>
  <mergeCells count="39">
    <mergeCell ref="B32:C32"/>
    <mergeCell ref="B33:C33"/>
    <mergeCell ref="B35:C35"/>
    <mergeCell ref="B38:C38"/>
    <mergeCell ref="B20:C20"/>
    <mergeCell ref="B22:C22"/>
    <mergeCell ref="B27:C27"/>
    <mergeCell ref="B28:C28"/>
    <mergeCell ref="B29:C29"/>
    <mergeCell ref="B31:C31"/>
    <mergeCell ref="B19:C19"/>
    <mergeCell ref="H2:K2"/>
    <mergeCell ref="H3:K3"/>
    <mergeCell ref="A7:K7"/>
    <mergeCell ref="A8:K8"/>
    <mergeCell ref="A9:K9"/>
    <mergeCell ref="B12:C12"/>
    <mergeCell ref="A16:G16"/>
    <mergeCell ref="B13:C13"/>
    <mergeCell ref="B14:C14"/>
    <mergeCell ref="B15:C15"/>
    <mergeCell ref="B17:C17"/>
    <mergeCell ref="B18:C18"/>
    <mergeCell ref="H47:K47"/>
    <mergeCell ref="H48:K48"/>
    <mergeCell ref="B21:C21"/>
    <mergeCell ref="B23:C23"/>
    <mergeCell ref="B24:C24"/>
    <mergeCell ref="B25:C25"/>
    <mergeCell ref="B26:C26"/>
    <mergeCell ref="B30:C30"/>
    <mergeCell ref="B34:C34"/>
    <mergeCell ref="B36:C36"/>
    <mergeCell ref="B37:C37"/>
    <mergeCell ref="A39:G39"/>
    <mergeCell ref="A40:G40"/>
    <mergeCell ref="A44:E44"/>
    <mergeCell ref="A45:E45"/>
    <mergeCell ref="H46:K46"/>
  </mergeCells>
  <printOptions/>
  <pageMargins left="0.45" right="0.2" top="0.5" bottom="0.75" header="0.3" footer="0.3"/>
  <pageSetup horizontalDpi="600" verticalDpi="600" orientation="landscape" r:id="rId1"/>
  <headerFooter>
    <oddFooter>&amp;LGA
F-PO-09-02,ED.4,REV.0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60">
      <selection activeCell="J77" sqref="J77"/>
    </sheetView>
  </sheetViews>
  <sheetFormatPr defaultColWidth="9.140625" defaultRowHeight="15"/>
  <cols>
    <col min="4" max="4" width="10.7109375" style="0" customWidth="1"/>
    <col min="5" max="5" width="26.57421875" style="0" customWidth="1"/>
    <col min="6" max="6" width="10.7109375" style="0" customWidth="1"/>
    <col min="7" max="7" width="22.7109375" style="0" customWidth="1"/>
    <col min="8" max="10" width="9.57421875" style="0" bestFit="1" customWidth="1"/>
    <col min="11" max="11" width="7.140625" style="0" bestFit="1" customWidth="1"/>
    <col min="12" max="12" width="11.140625" style="0" bestFit="1" customWidth="1"/>
  </cols>
  <sheetData>
    <row r="1" spans="1:11" ht="15">
      <c r="A1" s="45" t="s">
        <v>328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>
      <c r="A2" s="46"/>
      <c r="B2" s="46"/>
      <c r="C2" s="46"/>
      <c r="D2" s="46"/>
      <c r="E2" s="46"/>
      <c r="F2" s="46"/>
      <c r="G2" s="46"/>
      <c r="H2" s="99" t="s">
        <v>351</v>
      </c>
      <c r="I2" s="99"/>
      <c r="J2" s="99"/>
      <c r="K2" s="99"/>
    </row>
    <row r="3" spans="1:11" ht="15">
      <c r="A3" s="46"/>
      <c r="B3" s="46"/>
      <c r="C3" s="46"/>
      <c r="D3" s="46"/>
      <c r="E3" s="46"/>
      <c r="F3" s="46"/>
      <c r="G3" s="46"/>
      <c r="H3" s="99" t="s">
        <v>369</v>
      </c>
      <c r="I3" s="99"/>
      <c r="J3" s="99"/>
      <c r="K3" s="99"/>
    </row>
    <row r="4" spans="1:11" ht="15">
      <c r="A4" s="46"/>
      <c r="B4" s="46"/>
      <c r="C4" s="46"/>
      <c r="D4" s="46"/>
      <c r="E4" s="46"/>
      <c r="F4" s="46"/>
      <c r="G4" s="46"/>
      <c r="H4" s="52"/>
      <c r="I4" s="52"/>
      <c r="J4" s="52"/>
      <c r="K4" s="52"/>
    </row>
    <row r="5" spans="1:11" ht="15">
      <c r="A5" s="99" t="s">
        <v>330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5">
      <c r="A6" s="99" t="s">
        <v>363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5">
      <c r="A7" s="99" t="s">
        <v>360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ht="15">
      <c r="K9" s="44" t="s">
        <v>334</v>
      </c>
    </row>
    <row r="10" spans="1:11" ht="24">
      <c r="A10" s="1" t="s">
        <v>6</v>
      </c>
      <c r="B10" s="97" t="s">
        <v>7</v>
      </c>
      <c r="C10" s="98"/>
      <c r="D10" s="1" t="s">
        <v>8</v>
      </c>
      <c r="E10" s="43" t="s">
        <v>333</v>
      </c>
      <c r="F10" s="1" t="s">
        <v>10</v>
      </c>
      <c r="G10" s="1" t="s">
        <v>349</v>
      </c>
      <c r="H10" s="1" t="s">
        <v>305</v>
      </c>
      <c r="I10" s="1" t="s">
        <v>364</v>
      </c>
      <c r="J10" s="11" t="s">
        <v>12</v>
      </c>
      <c r="K10" s="25" t="s">
        <v>313</v>
      </c>
    </row>
    <row r="11" spans="1:11" ht="15">
      <c r="A11" s="2" t="s">
        <v>13</v>
      </c>
      <c r="B11" s="88" t="s">
        <v>66</v>
      </c>
      <c r="C11" s="89"/>
      <c r="D11" s="2" t="s">
        <v>67</v>
      </c>
      <c r="E11" s="2" t="s">
        <v>68</v>
      </c>
      <c r="F11" s="3"/>
      <c r="G11" s="3"/>
      <c r="H11" s="13">
        <v>3700000</v>
      </c>
      <c r="I11" s="13">
        <v>2900000</v>
      </c>
      <c r="J11" s="28">
        <v>2453640.58</v>
      </c>
      <c r="K11" s="61">
        <f>J11/I11%/100</f>
        <v>0.8460829586206897</v>
      </c>
    </row>
    <row r="12" spans="1:11" ht="36">
      <c r="A12" s="2" t="s">
        <v>13</v>
      </c>
      <c r="B12" s="88" t="s">
        <v>66</v>
      </c>
      <c r="C12" s="89"/>
      <c r="D12" s="2" t="s">
        <v>69</v>
      </c>
      <c r="E12" s="2" t="s">
        <v>70</v>
      </c>
      <c r="F12" s="3"/>
      <c r="G12" s="3"/>
      <c r="H12" s="13">
        <v>142271000</v>
      </c>
      <c r="I12" s="13">
        <v>120612000</v>
      </c>
      <c r="J12" s="28">
        <v>101802193.63</v>
      </c>
      <c r="K12" s="61">
        <f aca="true" t="shared" si="0" ref="K12:K75">J12/I12%/100</f>
        <v>0.8440469740158524</v>
      </c>
    </row>
    <row r="13" spans="1:11" ht="36">
      <c r="A13" s="2" t="s">
        <v>13</v>
      </c>
      <c r="B13" s="88" t="s">
        <v>66</v>
      </c>
      <c r="C13" s="89"/>
      <c r="D13" s="2" t="s">
        <v>71</v>
      </c>
      <c r="E13" s="2" t="s">
        <v>72</v>
      </c>
      <c r="F13" s="3"/>
      <c r="G13" s="3"/>
      <c r="H13" s="13">
        <v>15100000</v>
      </c>
      <c r="I13" s="13">
        <v>7900000</v>
      </c>
      <c r="J13" s="28">
        <v>6446517.46</v>
      </c>
      <c r="K13" s="61">
        <f t="shared" si="0"/>
        <v>0.8160148683544304</v>
      </c>
    </row>
    <row r="14" spans="1:11" ht="48">
      <c r="A14" s="2" t="s">
        <v>13</v>
      </c>
      <c r="B14" s="88" t="s">
        <v>66</v>
      </c>
      <c r="C14" s="89"/>
      <c r="D14" s="2" t="s">
        <v>73</v>
      </c>
      <c r="E14" s="2" t="s">
        <v>74</v>
      </c>
      <c r="F14" s="3"/>
      <c r="G14" s="3"/>
      <c r="H14" s="13">
        <v>20200000</v>
      </c>
      <c r="I14" s="13">
        <v>17725000</v>
      </c>
      <c r="J14" s="28">
        <v>15814947.03</v>
      </c>
      <c r="K14" s="61">
        <f t="shared" si="0"/>
        <v>0.8922396067700987</v>
      </c>
    </row>
    <row r="15" spans="1:11" ht="24">
      <c r="A15" s="2" t="s">
        <v>13</v>
      </c>
      <c r="B15" s="88" t="s">
        <v>66</v>
      </c>
      <c r="C15" s="89"/>
      <c r="D15" s="2" t="s">
        <v>75</v>
      </c>
      <c r="E15" s="2" t="s">
        <v>76</v>
      </c>
      <c r="F15" s="3"/>
      <c r="G15" s="3"/>
      <c r="H15" s="13">
        <v>5500000</v>
      </c>
      <c r="I15" s="13">
        <v>3675000</v>
      </c>
      <c r="J15" s="28">
        <v>3785000</v>
      </c>
      <c r="K15" s="61">
        <f t="shared" si="0"/>
        <v>1.0299319727891156</v>
      </c>
    </row>
    <row r="16" spans="1:11" ht="15">
      <c r="A16" s="2" t="s">
        <v>13</v>
      </c>
      <c r="B16" s="88" t="s">
        <v>66</v>
      </c>
      <c r="C16" s="89"/>
      <c r="D16" s="2" t="s">
        <v>41</v>
      </c>
      <c r="E16" s="2" t="s">
        <v>42</v>
      </c>
      <c r="F16" s="3"/>
      <c r="G16" s="3"/>
      <c r="H16" s="13">
        <v>0</v>
      </c>
      <c r="I16" s="13">
        <v>0</v>
      </c>
      <c r="J16" s="28">
        <v>126319.99</v>
      </c>
      <c r="K16" s="61">
        <v>0</v>
      </c>
    </row>
    <row r="17" spans="1:11" ht="48">
      <c r="A17" s="2" t="s">
        <v>13</v>
      </c>
      <c r="B17" s="88" t="s">
        <v>66</v>
      </c>
      <c r="C17" s="89"/>
      <c r="D17" s="2" t="s">
        <v>64</v>
      </c>
      <c r="E17" s="2" t="s">
        <v>65</v>
      </c>
      <c r="F17" s="3"/>
      <c r="G17" s="3"/>
      <c r="H17" s="13">
        <v>0</v>
      </c>
      <c r="I17" s="13">
        <v>0</v>
      </c>
      <c r="J17" s="28">
        <v>1500000</v>
      </c>
      <c r="K17" s="61">
        <v>0</v>
      </c>
    </row>
    <row r="18" spans="1:11" ht="48">
      <c r="A18" s="2" t="s">
        <v>13</v>
      </c>
      <c r="B18" s="88" t="s">
        <v>66</v>
      </c>
      <c r="C18" s="89"/>
      <c r="D18" s="2" t="s">
        <v>77</v>
      </c>
      <c r="E18" s="2" t="s">
        <v>78</v>
      </c>
      <c r="F18" s="3"/>
      <c r="G18" s="3"/>
      <c r="H18" s="13">
        <v>0</v>
      </c>
      <c r="I18" s="13">
        <v>0</v>
      </c>
      <c r="J18" s="28">
        <v>1500000</v>
      </c>
      <c r="K18" s="61">
        <v>0</v>
      </c>
    </row>
    <row r="19" spans="1:11" ht="48">
      <c r="A19" s="2" t="s">
        <v>13</v>
      </c>
      <c r="B19" s="88" t="s">
        <v>66</v>
      </c>
      <c r="C19" s="89"/>
      <c r="D19" s="2">
        <v>423900</v>
      </c>
      <c r="E19" s="12" t="s">
        <v>350</v>
      </c>
      <c r="F19" s="3"/>
      <c r="G19" s="3"/>
      <c r="H19" s="13">
        <v>454000</v>
      </c>
      <c r="I19" s="13">
        <v>341000</v>
      </c>
      <c r="J19" s="28">
        <v>0</v>
      </c>
      <c r="K19" s="61">
        <f t="shared" si="0"/>
        <v>0</v>
      </c>
    </row>
    <row r="20" spans="1:11" ht="36">
      <c r="A20" s="2" t="s">
        <v>13</v>
      </c>
      <c r="B20" s="88" t="s">
        <v>66</v>
      </c>
      <c r="C20" s="89"/>
      <c r="D20" s="2" t="s">
        <v>79</v>
      </c>
      <c r="E20" s="2" t="s">
        <v>80</v>
      </c>
      <c r="F20" s="3"/>
      <c r="G20" s="3"/>
      <c r="H20" s="13">
        <v>10398000</v>
      </c>
      <c r="I20" s="13">
        <v>7126000</v>
      </c>
      <c r="J20" s="28">
        <v>1475375.12</v>
      </c>
      <c r="K20" s="61">
        <f t="shared" si="0"/>
        <v>0.20704113387594725</v>
      </c>
    </row>
    <row r="21" spans="1:11" ht="48">
      <c r="A21" s="2" t="s">
        <v>13</v>
      </c>
      <c r="B21" s="88" t="s">
        <v>66</v>
      </c>
      <c r="C21" s="89"/>
      <c r="D21" s="2" t="s">
        <v>81</v>
      </c>
      <c r="E21" s="2" t="s">
        <v>82</v>
      </c>
      <c r="F21" s="3"/>
      <c r="G21" s="3"/>
      <c r="H21" s="13">
        <v>103400000</v>
      </c>
      <c r="I21" s="13">
        <v>61400000</v>
      </c>
      <c r="J21" s="28">
        <v>61484371</v>
      </c>
      <c r="K21" s="61">
        <f t="shared" si="0"/>
        <v>1.0013741205211728</v>
      </c>
    </row>
    <row r="22" spans="1:11" ht="24">
      <c r="A22" s="2" t="s">
        <v>13</v>
      </c>
      <c r="B22" s="88" t="s">
        <v>66</v>
      </c>
      <c r="C22" s="89"/>
      <c r="D22" s="2">
        <v>480201</v>
      </c>
      <c r="E22" s="12" t="s">
        <v>312</v>
      </c>
      <c r="F22" s="3"/>
      <c r="G22" s="3"/>
      <c r="H22" s="13">
        <v>2833000</v>
      </c>
      <c r="I22" s="13">
        <v>2125000</v>
      </c>
      <c r="J22" s="28">
        <v>0</v>
      </c>
      <c r="K22" s="61">
        <f t="shared" si="0"/>
        <v>0</v>
      </c>
    </row>
    <row r="23" spans="1:11" ht="15">
      <c r="A23" s="2" t="s">
        <v>13</v>
      </c>
      <c r="B23" s="88" t="s">
        <v>66</v>
      </c>
      <c r="C23" s="89"/>
      <c r="D23" s="2" t="s">
        <v>83</v>
      </c>
      <c r="E23" s="2" t="s">
        <v>84</v>
      </c>
      <c r="F23" s="3"/>
      <c r="G23" s="3"/>
      <c r="H23" s="13">
        <v>0</v>
      </c>
      <c r="I23" s="13">
        <v>0</v>
      </c>
      <c r="J23" s="28">
        <v>819921.72</v>
      </c>
      <c r="K23" s="61">
        <v>0</v>
      </c>
    </row>
    <row r="24" spans="1:11" ht="15">
      <c r="A24" s="111" t="s">
        <v>92</v>
      </c>
      <c r="B24" s="111"/>
      <c r="C24" s="111"/>
      <c r="D24" s="111"/>
      <c r="E24" s="111"/>
      <c r="F24" s="111"/>
      <c r="G24" s="111"/>
      <c r="H24" s="76">
        <f>SUM(H11:H23)</f>
        <v>303856000</v>
      </c>
      <c r="I24" s="76">
        <f>SUM(I11:I23)</f>
        <v>223804000</v>
      </c>
      <c r="J24" s="76">
        <f>SUM(J11:J23)</f>
        <v>197208286.52999997</v>
      </c>
      <c r="K24" s="62">
        <f t="shared" si="0"/>
        <v>0.881165155805973</v>
      </c>
    </row>
    <row r="25" spans="1:11" ht="15">
      <c r="A25" s="2" t="s">
        <v>93</v>
      </c>
      <c r="B25" s="88" t="s">
        <v>66</v>
      </c>
      <c r="C25" s="89"/>
      <c r="D25" s="2" t="s">
        <v>194</v>
      </c>
      <c r="E25" s="2" t="s">
        <v>195</v>
      </c>
      <c r="F25" s="2" t="s">
        <v>96</v>
      </c>
      <c r="G25" s="2" t="s">
        <v>97</v>
      </c>
      <c r="H25" s="13">
        <v>126900000</v>
      </c>
      <c r="I25" s="13">
        <v>91900000</v>
      </c>
      <c r="J25" s="28">
        <v>82717654</v>
      </c>
      <c r="K25" s="61">
        <f t="shared" si="0"/>
        <v>0.9000832861806312</v>
      </c>
    </row>
    <row r="26" spans="1:11" ht="24">
      <c r="A26" s="2" t="s">
        <v>93</v>
      </c>
      <c r="B26" s="88" t="s">
        <v>66</v>
      </c>
      <c r="C26" s="89"/>
      <c r="D26" s="2" t="s">
        <v>194</v>
      </c>
      <c r="E26" s="2" t="s">
        <v>195</v>
      </c>
      <c r="F26" s="2" t="s">
        <v>226</v>
      </c>
      <c r="G26" s="2" t="s">
        <v>227</v>
      </c>
      <c r="H26" s="13">
        <v>33900000</v>
      </c>
      <c r="I26" s="13">
        <v>26400000</v>
      </c>
      <c r="J26" s="28">
        <v>24275487</v>
      </c>
      <c r="K26" s="61">
        <f t="shared" si="0"/>
        <v>0.9195260227272728</v>
      </c>
    </row>
    <row r="27" spans="1:11" ht="15">
      <c r="A27" s="2" t="s">
        <v>93</v>
      </c>
      <c r="B27" s="88" t="s">
        <v>66</v>
      </c>
      <c r="C27" s="89"/>
      <c r="D27" s="2" t="s">
        <v>194</v>
      </c>
      <c r="E27" s="2" t="s">
        <v>195</v>
      </c>
      <c r="F27" s="2" t="s">
        <v>228</v>
      </c>
      <c r="G27" s="2" t="s">
        <v>229</v>
      </c>
      <c r="H27" s="13">
        <v>16220000</v>
      </c>
      <c r="I27" s="13">
        <v>11620000</v>
      </c>
      <c r="J27" s="28">
        <v>11859022</v>
      </c>
      <c r="K27" s="61">
        <f t="shared" si="0"/>
        <v>1.0205698795180722</v>
      </c>
    </row>
    <row r="28" spans="1:11" ht="24">
      <c r="A28" s="2" t="s">
        <v>93</v>
      </c>
      <c r="B28" s="88" t="s">
        <v>66</v>
      </c>
      <c r="C28" s="89"/>
      <c r="D28" s="2" t="s">
        <v>194</v>
      </c>
      <c r="E28" s="2" t="s">
        <v>195</v>
      </c>
      <c r="F28" s="2" t="s">
        <v>262</v>
      </c>
      <c r="G28" s="2" t="s">
        <v>263</v>
      </c>
      <c r="H28" s="13">
        <v>410000</v>
      </c>
      <c r="I28" s="13">
        <v>327000</v>
      </c>
      <c r="J28" s="28">
        <v>246737</v>
      </c>
      <c r="K28" s="61">
        <f t="shared" si="0"/>
        <v>0.7545474006116208</v>
      </c>
    </row>
    <row r="29" spans="1:11" ht="15">
      <c r="A29" s="2" t="s">
        <v>93</v>
      </c>
      <c r="B29" s="88" t="s">
        <v>66</v>
      </c>
      <c r="C29" s="89"/>
      <c r="D29" s="2" t="s">
        <v>194</v>
      </c>
      <c r="E29" s="2" t="s">
        <v>195</v>
      </c>
      <c r="F29" s="2" t="s">
        <v>264</v>
      </c>
      <c r="G29" s="2" t="s">
        <v>265</v>
      </c>
      <c r="H29" s="13">
        <v>18850000</v>
      </c>
      <c r="I29" s="13">
        <v>12820000</v>
      </c>
      <c r="J29" s="28">
        <v>9924139</v>
      </c>
      <c r="K29" s="61">
        <f t="shared" si="0"/>
        <v>0.7741138065522621</v>
      </c>
    </row>
    <row r="30" spans="1:11" ht="15">
      <c r="A30" s="2" t="s">
        <v>93</v>
      </c>
      <c r="B30" s="88" t="s">
        <v>66</v>
      </c>
      <c r="C30" s="89"/>
      <c r="D30" s="2" t="s">
        <v>194</v>
      </c>
      <c r="E30" s="2" t="s">
        <v>195</v>
      </c>
      <c r="F30" s="2" t="s">
        <v>268</v>
      </c>
      <c r="G30" s="2" t="s">
        <v>269</v>
      </c>
      <c r="H30" s="13">
        <v>6995000</v>
      </c>
      <c r="I30" s="13">
        <v>5195000</v>
      </c>
      <c r="J30" s="28">
        <v>4765559</v>
      </c>
      <c r="K30" s="61">
        <f t="shared" si="0"/>
        <v>0.9173357074109721</v>
      </c>
    </row>
    <row r="31" spans="1:11" ht="15">
      <c r="A31" s="2" t="s">
        <v>93</v>
      </c>
      <c r="B31" s="88" t="s">
        <v>66</v>
      </c>
      <c r="C31" s="89"/>
      <c r="D31" s="2" t="s">
        <v>194</v>
      </c>
      <c r="E31" s="2" t="s">
        <v>195</v>
      </c>
      <c r="F31" s="2" t="s">
        <v>270</v>
      </c>
      <c r="G31" s="2" t="s">
        <v>271</v>
      </c>
      <c r="H31" s="13">
        <v>1777000</v>
      </c>
      <c r="I31" s="13">
        <v>1540000</v>
      </c>
      <c r="J31" s="28">
        <v>823171</v>
      </c>
      <c r="K31" s="61">
        <f t="shared" si="0"/>
        <v>0.5345266233766234</v>
      </c>
    </row>
    <row r="32" spans="1:11" ht="15">
      <c r="A32" s="2" t="s">
        <v>93</v>
      </c>
      <c r="B32" s="88" t="s">
        <v>66</v>
      </c>
      <c r="C32" s="89"/>
      <c r="D32" s="2" t="s">
        <v>194</v>
      </c>
      <c r="E32" s="2" t="s">
        <v>195</v>
      </c>
      <c r="F32" s="2" t="s">
        <v>272</v>
      </c>
      <c r="G32" s="2" t="s">
        <v>273</v>
      </c>
      <c r="H32" s="13">
        <v>467000</v>
      </c>
      <c r="I32" s="13">
        <v>467000</v>
      </c>
      <c r="J32" s="28">
        <v>461295</v>
      </c>
      <c r="K32" s="61">
        <f t="shared" si="0"/>
        <v>0.9877837259100644</v>
      </c>
    </row>
    <row r="33" spans="1:11" ht="15">
      <c r="A33" s="2" t="s">
        <v>93</v>
      </c>
      <c r="B33" s="88" t="s">
        <v>66</v>
      </c>
      <c r="C33" s="89"/>
      <c r="D33" s="2" t="s">
        <v>194</v>
      </c>
      <c r="E33" s="2" t="s">
        <v>195</v>
      </c>
      <c r="F33" s="2">
        <v>100206</v>
      </c>
      <c r="G33" s="12" t="s">
        <v>315</v>
      </c>
      <c r="H33" s="13">
        <v>3178000</v>
      </c>
      <c r="I33" s="13">
        <v>2178000</v>
      </c>
      <c r="J33" s="28">
        <v>0</v>
      </c>
      <c r="K33" s="61">
        <f t="shared" si="0"/>
        <v>0</v>
      </c>
    </row>
    <row r="34" spans="1:11" ht="24">
      <c r="A34" s="2" t="s">
        <v>93</v>
      </c>
      <c r="B34" s="88" t="s">
        <v>66</v>
      </c>
      <c r="C34" s="89"/>
      <c r="D34" s="2" t="s">
        <v>194</v>
      </c>
      <c r="E34" s="2" t="s">
        <v>195</v>
      </c>
      <c r="F34" s="2" t="s">
        <v>102</v>
      </c>
      <c r="G34" s="2" t="s">
        <v>103</v>
      </c>
      <c r="H34" s="13">
        <v>2250000</v>
      </c>
      <c r="I34" s="13">
        <v>1950000</v>
      </c>
      <c r="J34" s="28">
        <v>1927630</v>
      </c>
      <c r="K34" s="61">
        <f t="shared" si="0"/>
        <v>0.9885282051282052</v>
      </c>
    </row>
    <row r="35" spans="1:11" ht="24">
      <c r="A35" s="2" t="s">
        <v>93</v>
      </c>
      <c r="B35" s="88" t="s">
        <v>66</v>
      </c>
      <c r="C35" s="89"/>
      <c r="D35" s="2" t="s">
        <v>194</v>
      </c>
      <c r="E35" s="2" t="s">
        <v>195</v>
      </c>
      <c r="F35" s="2" t="s">
        <v>104</v>
      </c>
      <c r="G35" s="2" t="s">
        <v>105</v>
      </c>
      <c r="H35" s="13">
        <v>48000</v>
      </c>
      <c r="I35" s="13">
        <v>48000</v>
      </c>
      <c r="J35" s="28">
        <v>47412</v>
      </c>
      <c r="K35" s="61">
        <f t="shared" si="0"/>
        <v>0.98775</v>
      </c>
    </row>
    <row r="36" spans="1:11" ht="24">
      <c r="A36" s="2" t="s">
        <v>93</v>
      </c>
      <c r="B36" s="88" t="s">
        <v>66</v>
      </c>
      <c r="C36" s="89"/>
      <c r="D36" s="2" t="s">
        <v>194</v>
      </c>
      <c r="E36" s="2" t="s">
        <v>195</v>
      </c>
      <c r="F36" s="2" t="s">
        <v>106</v>
      </c>
      <c r="G36" s="2" t="s">
        <v>107</v>
      </c>
      <c r="H36" s="13">
        <v>498000</v>
      </c>
      <c r="I36" s="13">
        <v>498000</v>
      </c>
      <c r="J36" s="28">
        <v>497572</v>
      </c>
      <c r="K36" s="61">
        <f t="shared" si="0"/>
        <v>0.999140562248996</v>
      </c>
    </row>
    <row r="37" spans="1:11" ht="36">
      <c r="A37" s="2" t="s">
        <v>93</v>
      </c>
      <c r="B37" s="88" t="s">
        <v>66</v>
      </c>
      <c r="C37" s="89"/>
      <c r="D37" s="2" t="s">
        <v>194</v>
      </c>
      <c r="E37" s="2" t="s">
        <v>195</v>
      </c>
      <c r="F37" s="2" t="s">
        <v>108</v>
      </c>
      <c r="G37" s="2" t="s">
        <v>109</v>
      </c>
      <c r="H37" s="13">
        <v>27000</v>
      </c>
      <c r="I37" s="13">
        <v>27000</v>
      </c>
      <c r="J37" s="28">
        <v>26877</v>
      </c>
      <c r="K37" s="61">
        <f t="shared" si="0"/>
        <v>0.9954444444444445</v>
      </c>
    </row>
    <row r="38" spans="1:11" ht="24">
      <c r="A38" s="2" t="s">
        <v>93</v>
      </c>
      <c r="B38" s="88" t="s">
        <v>66</v>
      </c>
      <c r="C38" s="89"/>
      <c r="D38" s="2" t="s">
        <v>194</v>
      </c>
      <c r="E38" s="2" t="s">
        <v>195</v>
      </c>
      <c r="F38" s="2" t="s">
        <v>110</v>
      </c>
      <c r="G38" s="2" t="s">
        <v>111</v>
      </c>
      <c r="H38" s="13">
        <v>80000</v>
      </c>
      <c r="I38" s="13">
        <v>80000</v>
      </c>
      <c r="J38" s="28">
        <v>41194</v>
      </c>
      <c r="K38" s="61">
        <f t="shared" si="0"/>
        <v>0.514925</v>
      </c>
    </row>
    <row r="39" spans="1:12" ht="24">
      <c r="A39" s="2" t="s">
        <v>93</v>
      </c>
      <c r="B39" s="88" t="s">
        <v>66</v>
      </c>
      <c r="C39" s="89"/>
      <c r="D39" s="2" t="s">
        <v>194</v>
      </c>
      <c r="E39" s="2" t="s">
        <v>195</v>
      </c>
      <c r="F39" s="2" t="s">
        <v>112</v>
      </c>
      <c r="G39" s="2" t="s">
        <v>113</v>
      </c>
      <c r="H39" s="13">
        <v>4231000</v>
      </c>
      <c r="I39" s="13">
        <v>3000000</v>
      </c>
      <c r="J39" s="28">
        <v>2705201</v>
      </c>
      <c r="K39" s="61">
        <f t="shared" si="0"/>
        <v>0.9017336666666667</v>
      </c>
      <c r="L39" s="82"/>
    </row>
    <row r="40" spans="1:11" ht="15">
      <c r="A40" s="2" t="s">
        <v>93</v>
      </c>
      <c r="B40" s="88" t="s">
        <v>66</v>
      </c>
      <c r="C40" s="89"/>
      <c r="D40" s="2" t="s">
        <v>194</v>
      </c>
      <c r="E40" s="2" t="s">
        <v>195</v>
      </c>
      <c r="F40" s="2" t="s">
        <v>114</v>
      </c>
      <c r="G40" s="2" t="s">
        <v>115</v>
      </c>
      <c r="H40" s="13">
        <v>255000</v>
      </c>
      <c r="I40" s="13">
        <v>195000</v>
      </c>
      <c r="J40" s="28">
        <v>158918.67</v>
      </c>
      <c r="K40" s="61">
        <f t="shared" si="0"/>
        <v>0.8149675384615385</v>
      </c>
    </row>
    <row r="41" spans="1:11" ht="15">
      <c r="A41" s="2" t="s">
        <v>93</v>
      </c>
      <c r="B41" s="88" t="s">
        <v>66</v>
      </c>
      <c r="C41" s="89"/>
      <c r="D41" s="2" t="s">
        <v>194</v>
      </c>
      <c r="E41" s="2" t="s">
        <v>195</v>
      </c>
      <c r="F41" s="2" t="s">
        <v>230</v>
      </c>
      <c r="G41" s="2" t="s">
        <v>231</v>
      </c>
      <c r="H41" s="13">
        <v>710000</v>
      </c>
      <c r="I41" s="13">
        <v>550000</v>
      </c>
      <c r="J41" s="28">
        <v>437486.65</v>
      </c>
      <c r="K41" s="61">
        <f t="shared" si="0"/>
        <v>0.7954302727272727</v>
      </c>
    </row>
    <row r="42" spans="1:11" ht="24">
      <c r="A42" s="2" t="s">
        <v>93</v>
      </c>
      <c r="B42" s="88" t="s">
        <v>66</v>
      </c>
      <c r="C42" s="89"/>
      <c r="D42" s="2" t="s">
        <v>194</v>
      </c>
      <c r="E42" s="2" t="s">
        <v>195</v>
      </c>
      <c r="F42" s="2" t="s">
        <v>116</v>
      </c>
      <c r="G42" s="2" t="s">
        <v>117</v>
      </c>
      <c r="H42" s="13">
        <v>3850000</v>
      </c>
      <c r="I42" s="13">
        <v>3200000</v>
      </c>
      <c r="J42" s="28">
        <v>2551120.79</v>
      </c>
      <c r="K42" s="61">
        <f t="shared" si="0"/>
        <v>0.797225246875</v>
      </c>
    </row>
    <row r="43" spans="1:11" ht="15">
      <c r="A43" s="2" t="s">
        <v>93</v>
      </c>
      <c r="B43" s="88" t="s">
        <v>66</v>
      </c>
      <c r="C43" s="89"/>
      <c r="D43" s="2" t="s">
        <v>194</v>
      </c>
      <c r="E43" s="2" t="s">
        <v>195</v>
      </c>
      <c r="F43" s="2" t="s">
        <v>118</v>
      </c>
      <c r="G43" s="2" t="s">
        <v>119</v>
      </c>
      <c r="H43" s="13">
        <v>1100000</v>
      </c>
      <c r="I43" s="13">
        <v>900000</v>
      </c>
      <c r="J43" s="28">
        <v>777284.5</v>
      </c>
      <c r="K43" s="61">
        <f t="shared" si="0"/>
        <v>0.8636494444444445</v>
      </c>
    </row>
    <row r="44" spans="1:11" ht="15">
      <c r="A44" s="2" t="s">
        <v>93</v>
      </c>
      <c r="B44" s="88" t="s">
        <v>66</v>
      </c>
      <c r="C44" s="89"/>
      <c r="D44" s="2" t="s">
        <v>194</v>
      </c>
      <c r="E44" s="2" t="s">
        <v>195</v>
      </c>
      <c r="F44" s="2" t="s">
        <v>232</v>
      </c>
      <c r="G44" s="2" t="s">
        <v>233</v>
      </c>
      <c r="H44" s="13">
        <v>90000</v>
      </c>
      <c r="I44" s="13">
        <v>60000</v>
      </c>
      <c r="J44" s="28">
        <v>33605.04</v>
      </c>
      <c r="K44" s="61">
        <f t="shared" si="0"/>
        <v>0.560084</v>
      </c>
    </row>
    <row r="45" spans="1:11" ht="15">
      <c r="A45" s="2" t="s">
        <v>93</v>
      </c>
      <c r="B45" s="88" t="s">
        <v>66</v>
      </c>
      <c r="C45" s="89"/>
      <c r="D45" s="2" t="s">
        <v>194</v>
      </c>
      <c r="E45" s="2" t="s">
        <v>195</v>
      </c>
      <c r="F45" s="2" t="s">
        <v>120</v>
      </c>
      <c r="G45" s="2" t="s">
        <v>121</v>
      </c>
      <c r="H45" s="13">
        <v>2000000</v>
      </c>
      <c r="I45" s="13">
        <v>1600000</v>
      </c>
      <c r="J45" s="28">
        <v>1292104.02</v>
      </c>
      <c r="K45" s="61">
        <f t="shared" si="0"/>
        <v>0.8075650125</v>
      </c>
    </row>
    <row r="46" spans="1:11" ht="15">
      <c r="A46" s="2" t="s">
        <v>93</v>
      </c>
      <c r="B46" s="88" t="s">
        <v>66</v>
      </c>
      <c r="C46" s="89"/>
      <c r="D46" s="2" t="s">
        <v>194</v>
      </c>
      <c r="E46" s="2" t="s">
        <v>195</v>
      </c>
      <c r="F46" s="2" t="s">
        <v>122</v>
      </c>
      <c r="G46" s="2" t="s">
        <v>123</v>
      </c>
      <c r="H46" s="13">
        <v>530000</v>
      </c>
      <c r="I46" s="13">
        <v>420000</v>
      </c>
      <c r="J46" s="28">
        <v>362222.67</v>
      </c>
      <c r="K46" s="61">
        <f t="shared" si="0"/>
        <v>0.8624349285714286</v>
      </c>
    </row>
    <row r="47" spans="1:11" ht="24">
      <c r="A47" s="2" t="s">
        <v>93</v>
      </c>
      <c r="B47" s="88" t="s">
        <v>66</v>
      </c>
      <c r="C47" s="89"/>
      <c r="D47" s="2" t="s">
        <v>194</v>
      </c>
      <c r="E47" s="2" t="s">
        <v>195</v>
      </c>
      <c r="F47" s="2" t="s">
        <v>124</v>
      </c>
      <c r="G47" s="2" t="s">
        <v>125</v>
      </c>
      <c r="H47" s="13">
        <v>355000</v>
      </c>
      <c r="I47" s="13">
        <v>265000</v>
      </c>
      <c r="J47" s="28">
        <v>248687.15</v>
      </c>
      <c r="K47" s="61">
        <f t="shared" si="0"/>
        <v>0.9384420754716981</v>
      </c>
    </row>
    <row r="48" spans="1:11" ht="24">
      <c r="A48" s="2" t="s">
        <v>93</v>
      </c>
      <c r="B48" s="88" t="s">
        <v>66</v>
      </c>
      <c r="C48" s="89"/>
      <c r="D48" s="2" t="s">
        <v>194</v>
      </c>
      <c r="E48" s="2" t="s">
        <v>195</v>
      </c>
      <c r="F48" s="2" t="s">
        <v>126</v>
      </c>
      <c r="G48" s="2" t="s">
        <v>127</v>
      </c>
      <c r="H48" s="13">
        <v>6085000</v>
      </c>
      <c r="I48" s="13">
        <v>4635000</v>
      </c>
      <c r="J48" s="28">
        <v>4005746.98</v>
      </c>
      <c r="K48" s="61">
        <f t="shared" si="0"/>
        <v>0.8642388306364617</v>
      </c>
    </row>
    <row r="49" spans="1:11" ht="24">
      <c r="A49" s="2" t="s">
        <v>93</v>
      </c>
      <c r="B49" s="88" t="s">
        <v>66</v>
      </c>
      <c r="C49" s="89"/>
      <c r="D49" s="2" t="s">
        <v>194</v>
      </c>
      <c r="E49" s="2" t="s">
        <v>195</v>
      </c>
      <c r="F49" s="2" t="s">
        <v>128</v>
      </c>
      <c r="G49" s="2" t="s">
        <v>129</v>
      </c>
      <c r="H49" s="13">
        <v>4130000</v>
      </c>
      <c r="I49" s="13">
        <v>3430000</v>
      </c>
      <c r="J49" s="28">
        <v>2862870.04</v>
      </c>
      <c r="K49" s="61">
        <f t="shared" si="0"/>
        <v>0.8346559883381924</v>
      </c>
    </row>
    <row r="50" spans="1:11" ht="15">
      <c r="A50" s="2" t="s">
        <v>93</v>
      </c>
      <c r="B50" s="88" t="s">
        <v>66</v>
      </c>
      <c r="C50" s="89"/>
      <c r="D50" s="2" t="s">
        <v>194</v>
      </c>
      <c r="E50" s="2" t="s">
        <v>195</v>
      </c>
      <c r="F50" s="2" t="s">
        <v>130</v>
      </c>
      <c r="G50" s="2" t="s">
        <v>131</v>
      </c>
      <c r="H50" s="13">
        <v>2160000</v>
      </c>
      <c r="I50" s="13">
        <v>1860000</v>
      </c>
      <c r="J50" s="28">
        <v>1656697.47</v>
      </c>
      <c r="K50" s="61">
        <f t="shared" si="0"/>
        <v>0.890697564516129</v>
      </c>
    </row>
    <row r="51" spans="1:11" ht="15">
      <c r="A51" s="2" t="s">
        <v>93</v>
      </c>
      <c r="B51" s="88" t="s">
        <v>66</v>
      </c>
      <c r="C51" s="89"/>
      <c r="D51" s="2" t="s">
        <v>194</v>
      </c>
      <c r="E51" s="2" t="s">
        <v>195</v>
      </c>
      <c r="F51" s="2" t="s">
        <v>190</v>
      </c>
      <c r="G51" s="2" t="s">
        <v>191</v>
      </c>
      <c r="H51" s="13">
        <v>3110000</v>
      </c>
      <c r="I51" s="13">
        <v>2410000</v>
      </c>
      <c r="J51" s="28">
        <v>1762467.77</v>
      </c>
      <c r="K51" s="61">
        <f t="shared" si="0"/>
        <v>0.7313144273858921</v>
      </c>
    </row>
    <row r="52" spans="1:11" ht="15">
      <c r="A52" s="2" t="s">
        <v>93</v>
      </c>
      <c r="B52" s="88" t="s">
        <v>66</v>
      </c>
      <c r="C52" s="89"/>
      <c r="D52" s="2" t="s">
        <v>194</v>
      </c>
      <c r="E52" s="2" t="s">
        <v>195</v>
      </c>
      <c r="F52" s="2" t="s">
        <v>234</v>
      </c>
      <c r="G52" s="2" t="s">
        <v>235</v>
      </c>
      <c r="H52" s="13">
        <v>32175000</v>
      </c>
      <c r="I52" s="13">
        <v>23675000</v>
      </c>
      <c r="J52" s="28">
        <v>19511070.21</v>
      </c>
      <c r="K52" s="61">
        <f t="shared" si="0"/>
        <v>0.8241212337909186</v>
      </c>
    </row>
    <row r="53" spans="1:11" ht="15">
      <c r="A53" s="2" t="s">
        <v>93</v>
      </c>
      <c r="B53" s="88" t="s">
        <v>66</v>
      </c>
      <c r="C53" s="89"/>
      <c r="D53" s="2" t="s">
        <v>194</v>
      </c>
      <c r="E53" s="2" t="s">
        <v>195</v>
      </c>
      <c r="F53" s="2" t="s">
        <v>236</v>
      </c>
      <c r="G53" s="2" t="s">
        <v>237</v>
      </c>
      <c r="H53" s="13">
        <v>7900000</v>
      </c>
      <c r="I53" s="13">
        <v>6100000</v>
      </c>
      <c r="J53" s="28">
        <v>4786462.98</v>
      </c>
      <c r="K53" s="61">
        <f t="shared" si="0"/>
        <v>0.7846660622950821</v>
      </c>
    </row>
    <row r="54" spans="1:11" ht="15">
      <c r="A54" s="2" t="s">
        <v>93</v>
      </c>
      <c r="B54" s="88" t="s">
        <v>66</v>
      </c>
      <c r="C54" s="89"/>
      <c r="D54" s="2" t="s">
        <v>194</v>
      </c>
      <c r="E54" s="2" t="s">
        <v>195</v>
      </c>
      <c r="F54" s="2" t="s">
        <v>274</v>
      </c>
      <c r="G54" s="2" t="s">
        <v>275</v>
      </c>
      <c r="H54" s="13">
        <v>7879000</v>
      </c>
      <c r="I54" s="13">
        <v>6179000</v>
      </c>
      <c r="J54" s="28">
        <v>4974811.58</v>
      </c>
      <c r="K54" s="61">
        <f t="shared" si="0"/>
        <v>0.8051159702217187</v>
      </c>
    </row>
    <row r="55" spans="1:11" ht="15">
      <c r="A55" s="2" t="s">
        <v>93</v>
      </c>
      <c r="B55" s="88" t="s">
        <v>66</v>
      </c>
      <c r="C55" s="89"/>
      <c r="D55" s="2" t="s">
        <v>194</v>
      </c>
      <c r="E55" s="2" t="s">
        <v>195</v>
      </c>
      <c r="F55" s="2" t="s">
        <v>276</v>
      </c>
      <c r="G55" s="2" t="s">
        <v>277</v>
      </c>
      <c r="H55" s="13">
        <v>1341000</v>
      </c>
      <c r="I55" s="13">
        <v>1041000</v>
      </c>
      <c r="J55" s="28">
        <v>864271.38</v>
      </c>
      <c r="K55" s="61">
        <f t="shared" si="0"/>
        <v>0.8302318731988473</v>
      </c>
    </row>
    <row r="56" spans="1:11" ht="15">
      <c r="A56" s="2" t="s">
        <v>93</v>
      </c>
      <c r="B56" s="88" t="s">
        <v>66</v>
      </c>
      <c r="C56" s="89"/>
      <c r="D56" s="2" t="s">
        <v>194</v>
      </c>
      <c r="E56" s="2" t="s">
        <v>195</v>
      </c>
      <c r="F56" s="2" t="s">
        <v>266</v>
      </c>
      <c r="G56" s="2" t="s">
        <v>267</v>
      </c>
      <c r="H56" s="13">
        <v>55000</v>
      </c>
      <c r="I56" s="13">
        <v>37000</v>
      </c>
      <c r="J56" s="28">
        <v>19086.64</v>
      </c>
      <c r="K56" s="61">
        <f t="shared" si="0"/>
        <v>0.5158551351351351</v>
      </c>
    </row>
    <row r="57" spans="1:11" ht="15">
      <c r="A57" s="2" t="s">
        <v>93</v>
      </c>
      <c r="B57" s="88" t="s">
        <v>66</v>
      </c>
      <c r="C57" s="89"/>
      <c r="D57" s="2" t="s">
        <v>194</v>
      </c>
      <c r="E57" s="2" t="s">
        <v>195</v>
      </c>
      <c r="F57" s="2" t="s">
        <v>278</v>
      </c>
      <c r="G57" s="2" t="s">
        <v>279</v>
      </c>
      <c r="H57" s="13">
        <v>245000</v>
      </c>
      <c r="I57" s="13">
        <v>185000</v>
      </c>
      <c r="J57" s="28">
        <v>142805.95</v>
      </c>
      <c r="K57" s="61">
        <f t="shared" si="0"/>
        <v>0.7719240540540541</v>
      </c>
    </row>
    <row r="58" spans="1:11" ht="15">
      <c r="A58" s="2" t="s">
        <v>93</v>
      </c>
      <c r="B58" s="88" t="s">
        <v>66</v>
      </c>
      <c r="C58" s="89"/>
      <c r="D58" s="2" t="s">
        <v>194</v>
      </c>
      <c r="E58" s="2" t="s">
        <v>195</v>
      </c>
      <c r="F58" s="2" t="s">
        <v>132</v>
      </c>
      <c r="G58" s="2" t="s">
        <v>133</v>
      </c>
      <c r="H58" s="13">
        <v>1540000</v>
      </c>
      <c r="I58" s="13">
        <v>1270000</v>
      </c>
      <c r="J58" s="28">
        <v>720461.18</v>
      </c>
      <c r="K58" s="61">
        <f t="shared" si="0"/>
        <v>0.5672922677165355</v>
      </c>
    </row>
    <row r="59" spans="1:11" ht="24">
      <c r="A59" s="2" t="s">
        <v>93</v>
      </c>
      <c r="B59" s="88" t="s">
        <v>66</v>
      </c>
      <c r="C59" s="89"/>
      <c r="D59" s="2" t="s">
        <v>194</v>
      </c>
      <c r="E59" s="2" t="s">
        <v>195</v>
      </c>
      <c r="F59" s="2" t="s">
        <v>134</v>
      </c>
      <c r="G59" s="2" t="s">
        <v>135</v>
      </c>
      <c r="H59" s="13">
        <v>36000</v>
      </c>
      <c r="I59" s="13">
        <v>31000</v>
      </c>
      <c r="J59" s="28">
        <v>20971</v>
      </c>
      <c r="K59" s="61">
        <f t="shared" si="0"/>
        <v>0.6764838709677419</v>
      </c>
    </row>
    <row r="60" spans="1:11" ht="15">
      <c r="A60" s="2" t="s">
        <v>93</v>
      </c>
      <c r="B60" s="88" t="s">
        <v>66</v>
      </c>
      <c r="C60" s="89"/>
      <c r="D60" s="2" t="s">
        <v>194</v>
      </c>
      <c r="E60" s="2" t="s">
        <v>195</v>
      </c>
      <c r="F60" s="2" t="s">
        <v>280</v>
      </c>
      <c r="G60" s="2" t="s">
        <v>281</v>
      </c>
      <c r="H60" s="13">
        <v>860000</v>
      </c>
      <c r="I60" s="13">
        <v>660000</v>
      </c>
      <c r="J60" s="28">
        <v>524558.27</v>
      </c>
      <c r="K60" s="61">
        <f t="shared" si="0"/>
        <v>0.7947852575757577</v>
      </c>
    </row>
    <row r="61" spans="1:11" ht="24">
      <c r="A61" s="2" t="s">
        <v>93</v>
      </c>
      <c r="B61" s="88" t="s">
        <v>66</v>
      </c>
      <c r="C61" s="89"/>
      <c r="D61" s="2" t="s">
        <v>194</v>
      </c>
      <c r="E61" s="2" t="s">
        <v>195</v>
      </c>
      <c r="F61" s="2" t="s">
        <v>200</v>
      </c>
      <c r="G61" s="2" t="s">
        <v>201</v>
      </c>
      <c r="H61" s="13">
        <v>5000</v>
      </c>
      <c r="I61" s="13">
        <v>4000</v>
      </c>
      <c r="J61" s="28">
        <v>568.71</v>
      </c>
      <c r="K61" s="61">
        <f t="shared" si="0"/>
        <v>0.1421775</v>
      </c>
    </row>
    <row r="62" spans="1:11" ht="15">
      <c r="A62" s="2" t="s">
        <v>93</v>
      </c>
      <c r="B62" s="88" t="s">
        <v>66</v>
      </c>
      <c r="C62" s="89"/>
      <c r="D62" s="2" t="s">
        <v>194</v>
      </c>
      <c r="E62" s="2" t="s">
        <v>195</v>
      </c>
      <c r="F62" s="2" t="s">
        <v>140</v>
      </c>
      <c r="G62" s="2" t="s">
        <v>141</v>
      </c>
      <c r="H62" s="13">
        <v>49000</v>
      </c>
      <c r="I62" s="13">
        <v>37000</v>
      </c>
      <c r="J62" s="28">
        <v>27680.24</v>
      </c>
      <c r="K62" s="61">
        <f t="shared" si="0"/>
        <v>0.7481145945945947</v>
      </c>
    </row>
    <row r="63" spans="1:11" ht="15">
      <c r="A63" s="2" t="s">
        <v>93</v>
      </c>
      <c r="B63" s="88" t="s">
        <v>66</v>
      </c>
      <c r="C63" s="89"/>
      <c r="D63" s="2" t="s">
        <v>194</v>
      </c>
      <c r="E63" s="2" t="s">
        <v>195</v>
      </c>
      <c r="F63" s="2" t="s">
        <v>202</v>
      </c>
      <c r="G63" s="2" t="s">
        <v>203</v>
      </c>
      <c r="H63" s="13">
        <v>54000</v>
      </c>
      <c r="I63" s="13">
        <v>37000</v>
      </c>
      <c r="J63" s="28">
        <v>25939.43</v>
      </c>
      <c r="K63" s="61">
        <f t="shared" si="0"/>
        <v>0.7010656756756757</v>
      </c>
    </row>
    <row r="64" spans="1:11" ht="60">
      <c r="A64" s="2" t="s">
        <v>93</v>
      </c>
      <c r="B64" s="88" t="s">
        <v>66</v>
      </c>
      <c r="C64" s="89"/>
      <c r="D64" s="2" t="s">
        <v>194</v>
      </c>
      <c r="E64" s="2" t="s">
        <v>195</v>
      </c>
      <c r="F64" s="2" t="s">
        <v>142</v>
      </c>
      <c r="G64" s="2" t="s">
        <v>143</v>
      </c>
      <c r="H64" s="13">
        <v>12000</v>
      </c>
      <c r="I64" s="13">
        <v>9000</v>
      </c>
      <c r="J64" s="28">
        <v>3974.6</v>
      </c>
      <c r="K64" s="61">
        <f t="shared" si="0"/>
        <v>0.4416222222222222</v>
      </c>
    </row>
    <row r="65" spans="1:11" ht="15">
      <c r="A65" s="2" t="s">
        <v>93</v>
      </c>
      <c r="B65" s="88" t="s">
        <v>66</v>
      </c>
      <c r="C65" s="89"/>
      <c r="D65" s="2" t="s">
        <v>194</v>
      </c>
      <c r="E65" s="2" t="s">
        <v>195</v>
      </c>
      <c r="F65" s="2" t="s">
        <v>282</v>
      </c>
      <c r="G65" s="2" t="s">
        <v>283</v>
      </c>
      <c r="H65" s="13">
        <v>5000</v>
      </c>
      <c r="I65" s="13">
        <v>4000</v>
      </c>
      <c r="J65" s="28">
        <v>278.57</v>
      </c>
      <c r="K65" s="61">
        <f t="shared" si="0"/>
        <v>0.0696425</v>
      </c>
    </row>
    <row r="66" spans="1:11" ht="15">
      <c r="A66" s="2" t="s">
        <v>93</v>
      </c>
      <c r="B66" s="88" t="s">
        <v>66</v>
      </c>
      <c r="C66" s="89"/>
      <c r="D66" s="2" t="s">
        <v>194</v>
      </c>
      <c r="E66" s="2" t="s">
        <v>195</v>
      </c>
      <c r="F66" s="2" t="s">
        <v>284</v>
      </c>
      <c r="G66" s="2" t="s">
        <v>285</v>
      </c>
      <c r="H66" s="13">
        <v>155000</v>
      </c>
      <c r="I66" s="13">
        <v>105000</v>
      </c>
      <c r="J66" s="28">
        <v>113103.76</v>
      </c>
      <c r="K66" s="61">
        <f t="shared" si="0"/>
        <v>1.0771786666666667</v>
      </c>
    </row>
    <row r="67" spans="1:11" ht="15">
      <c r="A67" s="2" t="s">
        <v>93</v>
      </c>
      <c r="B67" s="88" t="s">
        <v>66</v>
      </c>
      <c r="C67" s="89"/>
      <c r="D67" s="2" t="s">
        <v>194</v>
      </c>
      <c r="E67" s="2" t="s">
        <v>195</v>
      </c>
      <c r="F67" s="2" t="s">
        <v>204</v>
      </c>
      <c r="G67" s="2" t="s">
        <v>205</v>
      </c>
      <c r="H67" s="13">
        <v>85000</v>
      </c>
      <c r="I67" s="13">
        <v>55000</v>
      </c>
      <c r="J67" s="28">
        <v>44729.3</v>
      </c>
      <c r="K67" s="61">
        <f t="shared" si="0"/>
        <v>0.8132600000000001</v>
      </c>
    </row>
    <row r="68" spans="1:11" ht="24">
      <c r="A68" s="2" t="s">
        <v>93</v>
      </c>
      <c r="B68" s="88" t="s">
        <v>66</v>
      </c>
      <c r="C68" s="89"/>
      <c r="D68" s="2" t="s">
        <v>194</v>
      </c>
      <c r="E68" s="2" t="s">
        <v>195</v>
      </c>
      <c r="F68" s="2" t="s">
        <v>148</v>
      </c>
      <c r="G68" s="2" t="s">
        <v>149</v>
      </c>
      <c r="H68" s="13">
        <v>550000</v>
      </c>
      <c r="I68" s="13">
        <v>450000</v>
      </c>
      <c r="J68" s="28">
        <v>408453.71</v>
      </c>
      <c r="K68" s="61">
        <f t="shared" si="0"/>
        <v>0.9076749111111111</v>
      </c>
    </row>
    <row r="69" spans="1:11" ht="15">
      <c r="A69" s="2" t="s">
        <v>93</v>
      </c>
      <c r="B69" s="88" t="s">
        <v>66</v>
      </c>
      <c r="C69" s="89"/>
      <c r="D69" s="2" t="s">
        <v>194</v>
      </c>
      <c r="E69" s="2" t="s">
        <v>195</v>
      </c>
      <c r="F69" s="2" t="s">
        <v>286</v>
      </c>
      <c r="G69" s="2" t="s">
        <v>255</v>
      </c>
      <c r="H69" s="13">
        <v>523000</v>
      </c>
      <c r="I69" s="13">
        <v>392000</v>
      </c>
      <c r="J69" s="28">
        <v>70075.68</v>
      </c>
      <c r="K69" s="61">
        <f t="shared" si="0"/>
        <v>0.17876448979591836</v>
      </c>
    </row>
    <row r="70" spans="1:11" ht="24">
      <c r="A70" s="2" t="s">
        <v>93</v>
      </c>
      <c r="B70" s="88" t="s">
        <v>66</v>
      </c>
      <c r="C70" s="89"/>
      <c r="D70" s="2" t="s">
        <v>194</v>
      </c>
      <c r="E70" s="2" t="s">
        <v>195</v>
      </c>
      <c r="F70" s="2" t="s">
        <v>287</v>
      </c>
      <c r="G70" s="2" t="s">
        <v>288</v>
      </c>
      <c r="H70" s="13">
        <v>2833000</v>
      </c>
      <c r="I70" s="13">
        <v>2125000</v>
      </c>
      <c r="J70" s="28">
        <v>689753.99</v>
      </c>
      <c r="K70" s="61">
        <f t="shared" si="0"/>
        <v>0.32459011294117646</v>
      </c>
    </row>
    <row r="71" spans="1:11" ht="15">
      <c r="A71" s="2" t="s">
        <v>93</v>
      </c>
      <c r="B71" s="88" t="s">
        <v>66</v>
      </c>
      <c r="C71" s="89"/>
      <c r="D71" s="2" t="s">
        <v>194</v>
      </c>
      <c r="E71" s="2" t="s">
        <v>195</v>
      </c>
      <c r="F71" s="2" t="s">
        <v>289</v>
      </c>
      <c r="G71" s="2" t="s">
        <v>290</v>
      </c>
      <c r="H71" s="13">
        <v>35000</v>
      </c>
      <c r="I71" s="13">
        <v>24000</v>
      </c>
      <c r="J71" s="28">
        <v>9975</v>
      </c>
      <c r="K71" s="61">
        <f t="shared" si="0"/>
        <v>0.415625</v>
      </c>
    </row>
    <row r="72" spans="1:11" ht="24">
      <c r="A72" s="2" t="s">
        <v>93</v>
      </c>
      <c r="B72" s="88" t="s">
        <v>66</v>
      </c>
      <c r="C72" s="89"/>
      <c r="D72" s="2" t="s">
        <v>194</v>
      </c>
      <c r="E72" s="2" t="s">
        <v>195</v>
      </c>
      <c r="F72" s="2" t="s">
        <v>150</v>
      </c>
      <c r="G72" s="2" t="s">
        <v>151</v>
      </c>
      <c r="H72" s="13">
        <v>1220000</v>
      </c>
      <c r="I72" s="13">
        <v>970000</v>
      </c>
      <c r="J72" s="28">
        <v>769023</v>
      </c>
      <c r="K72" s="61">
        <f t="shared" si="0"/>
        <v>0.7928072164948453</v>
      </c>
    </row>
    <row r="73" spans="1:11" ht="24">
      <c r="A73" s="2" t="s">
        <v>93</v>
      </c>
      <c r="B73" s="88" t="s">
        <v>66</v>
      </c>
      <c r="C73" s="89"/>
      <c r="D73" s="2" t="s">
        <v>194</v>
      </c>
      <c r="E73" s="2" t="s">
        <v>195</v>
      </c>
      <c r="F73" s="12">
        <v>710102</v>
      </c>
      <c r="G73" s="12" t="s">
        <v>317</v>
      </c>
      <c r="H73" s="13">
        <v>5914000</v>
      </c>
      <c r="I73" s="13">
        <v>3509000</v>
      </c>
      <c r="J73" s="28">
        <v>689744.26</v>
      </c>
      <c r="K73" s="61">
        <f t="shared" si="0"/>
        <v>0.19656433741806784</v>
      </c>
    </row>
    <row r="74" spans="1:11" ht="24">
      <c r="A74" s="2" t="s">
        <v>93</v>
      </c>
      <c r="B74" s="88" t="s">
        <v>66</v>
      </c>
      <c r="C74" s="89"/>
      <c r="D74" s="2" t="s">
        <v>194</v>
      </c>
      <c r="E74" s="2" t="s">
        <v>195</v>
      </c>
      <c r="F74" s="12">
        <v>710103</v>
      </c>
      <c r="G74" s="12" t="s">
        <v>155</v>
      </c>
      <c r="H74" s="13">
        <v>168000</v>
      </c>
      <c r="I74" s="13">
        <v>122000</v>
      </c>
      <c r="J74" s="28">
        <v>0</v>
      </c>
      <c r="K74" s="61">
        <f t="shared" si="0"/>
        <v>0</v>
      </c>
    </row>
    <row r="75" spans="1:11" ht="24">
      <c r="A75" s="2" t="s">
        <v>93</v>
      </c>
      <c r="B75" s="88" t="s">
        <v>66</v>
      </c>
      <c r="C75" s="89"/>
      <c r="D75" s="2" t="s">
        <v>194</v>
      </c>
      <c r="E75" s="2" t="s">
        <v>195</v>
      </c>
      <c r="F75" s="2" t="s">
        <v>238</v>
      </c>
      <c r="G75" s="2" t="s">
        <v>239</v>
      </c>
      <c r="H75" s="13">
        <v>10122000</v>
      </c>
      <c r="I75" s="13">
        <v>7048000</v>
      </c>
      <c r="J75" s="28">
        <v>2107665.62</v>
      </c>
      <c r="K75" s="61">
        <f t="shared" si="0"/>
        <v>0.2990444977298525</v>
      </c>
    </row>
    <row r="76" spans="1:11" ht="48">
      <c r="A76" s="2" t="s">
        <v>93</v>
      </c>
      <c r="B76" s="88" t="s">
        <v>66</v>
      </c>
      <c r="C76" s="89"/>
      <c r="D76" s="2" t="s">
        <v>194</v>
      </c>
      <c r="E76" s="2" t="s">
        <v>195</v>
      </c>
      <c r="F76" s="2">
        <v>850101</v>
      </c>
      <c r="G76" s="2" t="s">
        <v>159</v>
      </c>
      <c r="H76" s="13">
        <v>0</v>
      </c>
      <c r="I76" s="13">
        <v>0</v>
      </c>
      <c r="J76" s="28">
        <v>-46957</v>
      </c>
      <c r="K76" s="61">
        <v>0</v>
      </c>
    </row>
    <row r="77" spans="1:11" ht="15">
      <c r="A77" s="102" t="s">
        <v>297</v>
      </c>
      <c r="B77" s="103"/>
      <c r="C77" s="103"/>
      <c r="D77" s="103"/>
      <c r="E77" s="103"/>
      <c r="F77" s="103"/>
      <c r="G77" s="104"/>
      <c r="H77" s="66">
        <f>SUM(H25:H76)</f>
        <v>313967000</v>
      </c>
      <c r="I77" s="66">
        <f>SUM(I25:I76)</f>
        <v>231644000</v>
      </c>
      <c r="J77" s="66">
        <f>SUM(J25:J76)</f>
        <v>192946669.81</v>
      </c>
      <c r="K77" s="62">
        <f>J77/I77%/100</f>
        <v>0.832944819680199</v>
      </c>
    </row>
    <row r="78" spans="1:11" ht="15">
      <c r="A78" s="105" t="s">
        <v>327</v>
      </c>
      <c r="B78" s="105"/>
      <c r="C78" s="105"/>
      <c r="D78" s="105"/>
      <c r="E78" s="105"/>
      <c r="F78" s="105"/>
      <c r="G78" s="105"/>
      <c r="H78" s="66">
        <f>H24-H77</f>
        <v>-10111000</v>
      </c>
      <c r="I78" s="66">
        <f>I24-I77</f>
        <v>-7840000</v>
      </c>
      <c r="J78" s="66">
        <f>J24-J77</f>
        <v>4261616.719999969</v>
      </c>
      <c r="K78" s="67"/>
    </row>
    <row r="79" spans="1:11" ht="15">
      <c r="A79" s="49"/>
      <c r="B79" s="49"/>
      <c r="C79" s="49"/>
      <c r="D79" s="49"/>
      <c r="E79" s="49"/>
      <c r="F79" s="49"/>
      <c r="G79" s="49"/>
      <c r="H79" s="50"/>
      <c r="I79" s="50"/>
      <c r="J79" s="50"/>
      <c r="K79" s="51"/>
    </row>
    <row r="80" spans="1:11" ht="15">
      <c r="A80" s="49"/>
      <c r="B80" s="49"/>
      <c r="C80" s="49"/>
      <c r="D80" s="49"/>
      <c r="E80" s="49"/>
      <c r="F80" s="49"/>
      <c r="G80" s="49"/>
      <c r="H80" s="50"/>
      <c r="I80" s="50"/>
      <c r="J80" s="50"/>
      <c r="K80" s="51"/>
    </row>
    <row r="81" spans="1:11" ht="15">
      <c r="A81" s="49"/>
      <c r="B81" s="49"/>
      <c r="C81" s="49"/>
      <c r="D81" s="49"/>
      <c r="E81" s="49"/>
      <c r="F81" s="49"/>
      <c r="G81" s="49"/>
      <c r="H81" s="50"/>
      <c r="I81" s="50"/>
      <c r="J81" s="50"/>
      <c r="K81" s="51"/>
    </row>
    <row r="82" spans="1:11" ht="15">
      <c r="A82" s="49"/>
      <c r="B82" s="49"/>
      <c r="C82" s="49"/>
      <c r="D82" s="49"/>
      <c r="E82" s="49"/>
      <c r="F82" s="49"/>
      <c r="G82" s="49"/>
      <c r="H82" s="50"/>
      <c r="I82" s="50"/>
      <c r="J82" s="50"/>
      <c r="K82" s="51"/>
    </row>
    <row r="85" spans="1:11" ht="15">
      <c r="A85" s="99" t="s">
        <v>335</v>
      </c>
      <c r="B85" s="99"/>
      <c r="C85" s="99"/>
      <c r="D85" s="99"/>
      <c r="E85" s="99"/>
      <c r="F85" s="46"/>
      <c r="G85" s="46"/>
      <c r="H85" s="46"/>
      <c r="I85" s="46"/>
      <c r="J85" s="46"/>
      <c r="K85" s="46"/>
    </row>
    <row r="86" spans="1:11" ht="15">
      <c r="A86" s="99" t="s">
        <v>336</v>
      </c>
      <c r="B86" s="99"/>
      <c r="C86" s="99"/>
      <c r="D86" s="99"/>
      <c r="E86" s="99"/>
      <c r="F86" s="46"/>
      <c r="G86" s="46"/>
      <c r="H86" s="46"/>
      <c r="I86" s="46"/>
      <c r="J86" s="46"/>
      <c r="K86" s="46"/>
    </row>
    <row r="87" spans="1:11" ht="15">
      <c r="A87" s="46"/>
      <c r="B87" s="46"/>
      <c r="C87" s="46"/>
      <c r="D87" s="46"/>
      <c r="E87" s="46"/>
      <c r="F87" s="46"/>
      <c r="G87" s="46"/>
      <c r="H87" s="99" t="s">
        <v>337</v>
      </c>
      <c r="I87" s="99"/>
      <c r="J87" s="99"/>
      <c r="K87" s="99"/>
    </row>
    <row r="88" spans="1:11" ht="15">
      <c r="A88" s="46"/>
      <c r="B88" s="46"/>
      <c r="C88" s="46"/>
      <c r="D88" s="46"/>
      <c r="E88" s="46"/>
      <c r="F88" s="46"/>
      <c r="G88" s="46"/>
      <c r="H88" s="99" t="s">
        <v>338</v>
      </c>
      <c r="I88" s="99"/>
      <c r="J88" s="99"/>
      <c r="K88" s="99"/>
    </row>
    <row r="89" spans="1:11" ht="15">
      <c r="A89" s="46"/>
      <c r="B89" s="46"/>
      <c r="C89" s="46"/>
      <c r="D89" s="46"/>
      <c r="E89" s="46"/>
      <c r="F89" s="46"/>
      <c r="G89" s="46"/>
      <c r="H89" s="99" t="s">
        <v>339</v>
      </c>
      <c r="I89" s="99"/>
      <c r="J89" s="99"/>
      <c r="K89" s="99"/>
    </row>
  </sheetData>
  <sheetProtection/>
  <mergeCells count="79">
    <mergeCell ref="B69:C69"/>
    <mergeCell ref="B70:C70"/>
    <mergeCell ref="B71:C71"/>
    <mergeCell ref="B72:C72"/>
    <mergeCell ref="B75:C75"/>
    <mergeCell ref="B73:C73"/>
    <mergeCell ref="B74:C74"/>
    <mergeCell ref="B54:C54"/>
    <mergeCell ref="B55:C55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17:C17"/>
    <mergeCell ref="B18:C18"/>
    <mergeCell ref="B20:C20"/>
    <mergeCell ref="B21:C21"/>
    <mergeCell ref="B23:C23"/>
    <mergeCell ref="B19:C19"/>
    <mergeCell ref="B16:C16"/>
    <mergeCell ref="H2:K2"/>
    <mergeCell ref="H3:K3"/>
    <mergeCell ref="A5:K5"/>
    <mergeCell ref="A6:K6"/>
    <mergeCell ref="A7:K7"/>
    <mergeCell ref="B10:C10"/>
    <mergeCell ref="B11:C11"/>
    <mergeCell ref="B12:C12"/>
    <mergeCell ref="B13:C13"/>
    <mergeCell ref="B14:C14"/>
    <mergeCell ref="B15:C15"/>
    <mergeCell ref="A77:G77"/>
    <mergeCell ref="B31:C31"/>
    <mergeCell ref="B76:C76"/>
    <mergeCell ref="B43:C43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4:C44"/>
    <mergeCell ref="B32:C32"/>
    <mergeCell ref="B34:C34"/>
    <mergeCell ref="B35:C35"/>
    <mergeCell ref="B25:C25"/>
    <mergeCell ref="B26:C26"/>
    <mergeCell ref="B27:C27"/>
    <mergeCell ref="B28:C28"/>
    <mergeCell ref="B29:C29"/>
    <mergeCell ref="B33:C33"/>
    <mergeCell ref="H88:K88"/>
    <mergeCell ref="H89:K89"/>
    <mergeCell ref="A24:G24"/>
    <mergeCell ref="B22:C22"/>
    <mergeCell ref="A78:G78"/>
    <mergeCell ref="A85:E85"/>
    <mergeCell ref="A86:E86"/>
    <mergeCell ref="H87:K87"/>
    <mergeCell ref="B36:C36"/>
    <mergeCell ref="B37:C37"/>
    <mergeCell ref="B38:C38"/>
    <mergeCell ref="B39:C39"/>
    <mergeCell ref="B40:C40"/>
    <mergeCell ref="B41:C41"/>
    <mergeCell ref="B42:C42"/>
    <mergeCell ref="B30:C30"/>
  </mergeCells>
  <printOptions/>
  <pageMargins left="0.2" right="0.2" top="0.5" bottom="0.75" header="0.3" footer="0.3"/>
  <pageSetup horizontalDpi="600" verticalDpi="600" orientation="landscape" r:id="rId1"/>
  <headerFooter>
    <oddFooter>&amp;LGA
F-PO-09-02,ED.4,REV.0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34"/>
  <sheetViews>
    <sheetView zoomScalePageLayoutView="0" workbookViewId="0" topLeftCell="A114">
      <selection activeCell="J224" sqref="J224"/>
    </sheetView>
  </sheetViews>
  <sheetFormatPr defaultColWidth="9.140625" defaultRowHeight="15"/>
  <cols>
    <col min="4" max="4" width="10.00390625" style="0" bestFit="1" customWidth="1"/>
    <col min="5" max="5" width="27.00390625" style="0" customWidth="1"/>
    <col min="6" max="6" width="9.7109375" style="0" bestFit="1" customWidth="1"/>
    <col min="7" max="7" width="21.8515625" style="0" customWidth="1"/>
    <col min="8" max="8" width="8.7109375" style="0" bestFit="1" customWidth="1"/>
    <col min="9" max="9" width="8.57421875" style="0" bestFit="1" customWidth="1"/>
    <col min="10" max="10" width="10.8515625" style="0" bestFit="1" customWidth="1"/>
    <col min="11" max="11" width="7.7109375" style="0" bestFit="1" customWidth="1"/>
    <col min="12" max="12" width="10.140625" style="0" bestFit="1" customWidth="1"/>
    <col min="13" max="13" width="12.7109375" style="0" bestFit="1" customWidth="1"/>
    <col min="14" max="14" width="10.140625" style="0" bestFit="1" customWidth="1"/>
  </cols>
  <sheetData>
    <row r="1" spans="1:11" ht="15">
      <c r="A1" s="45" t="s">
        <v>328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>
      <c r="A2" s="46"/>
      <c r="B2" s="46"/>
      <c r="C2" s="46"/>
      <c r="D2" s="46"/>
      <c r="E2" s="46"/>
      <c r="F2" s="46"/>
      <c r="G2" s="46"/>
      <c r="H2" s="99" t="s">
        <v>352</v>
      </c>
      <c r="I2" s="99"/>
      <c r="J2" s="99"/>
      <c r="K2" s="99"/>
    </row>
    <row r="3" spans="1:11" ht="15">
      <c r="A3" s="46"/>
      <c r="B3" s="46"/>
      <c r="C3" s="46"/>
      <c r="D3" s="46"/>
      <c r="E3" s="46"/>
      <c r="F3" s="46"/>
      <c r="G3" s="46"/>
      <c r="H3" s="99" t="s">
        <v>362</v>
      </c>
      <c r="I3" s="99"/>
      <c r="J3" s="99"/>
      <c r="K3" s="99"/>
    </row>
    <row r="4" spans="1:11" ht="15">
      <c r="A4" s="46"/>
      <c r="B4" s="46"/>
      <c r="C4" s="46"/>
      <c r="D4" s="46"/>
      <c r="E4" s="46"/>
      <c r="F4" s="46"/>
      <c r="G4" s="46"/>
      <c r="H4" s="81"/>
      <c r="I4" s="81"/>
      <c r="J4" s="81"/>
      <c r="K4" s="81"/>
    </row>
    <row r="5" spans="1:11" ht="15">
      <c r="A5" s="46"/>
      <c r="B5" s="46"/>
      <c r="C5" s="46"/>
      <c r="D5" s="46"/>
      <c r="E5" s="46"/>
      <c r="F5" s="46"/>
      <c r="G5" s="46"/>
      <c r="H5" s="52"/>
      <c r="I5" s="52"/>
      <c r="J5" s="52"/>
      <c r="K5" s="52"/>
    </row>
    <row r="6" spans="1:11" ht="15">
      <c r="A6" s="99" t="s">
        <v>330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5">
      <c r="A7" s="99" t="s">
        <v>363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5">
      <c r="A8" s="99" t="s">
        <v>361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ht="15">
      <c r="K11" s="44" t="s">
        <v>334</v>
      </c>
    </row>
    <row r="12" spans="1:11" ht="24">
      <c r="A12" s="1" t="s">
        <v>6</v>
      </c>
      <c r="B12" s="97" t="s">
        <v>7</v>
      </c>
      <c r="C12" s="98"/>
      <c r="D12" s="1" t="s">
        <v>8</v>
      </c>
      <c r="E12" s="43" t="s">
        <v>355</v>
      </c>
      <c r="F12" s="1" t="s">
        <v>10</v>
      </c>
      <c r="G12" s="1" t="s">
        <v>349</v>
      </c>
      <c r="H12" s="1" t="s">
        <v>305</v>
      </c>
      <c r="I12" s="1" t="s">
        <v>364</v>
      </c>
      <c r="J12" s="11" t="s">
        <v>12</v>
      </c>
      <c r="K12" s="25" t="s">
        <v>313</v>
      </c>
    </row>
    <row r="13" spans="1:11" s="26" customFormat="1" ht="24">
      <c r="A13" s="2" t="s">
        <v>13</v>
      </c>
      <c r="B13" s="88" t="s">
        <v>85</v>
      </c>
      <c r="C13" s="89"/>
      <c r="D13" s="2" t="s">
        <v>33</v>
      </c>
      <c r="E13" s="2" t="s">
        <v>34</v>
      </c>
      <c r="F13" s="3"/>
      <c r="G13" s="3"/>
      <c r="H13" s="13">
        <v>7000</v>
      </c>
      <c r="I13" s="13">
        <v>7000</v>
      </c>
      <c r="J13" s="28">
        <v>6560</v>
      </c>
      <c r="K13" s="77">
        <f>J13/I13%/100</f>
        <v>0.937142857142857</v>
      </c>
    </row>
    <row r="14" spans="1:11" s="26" customFormat="1" ht="26.25" customHeight="1">
      <c r="A14" s="2" t="s">
        <v>13</v>
      </c>
      <c r="B14" s="88" t="s">
        <v>85</v>
      </c>
      <c r="C14" s="89"/>
      <c r="D14" s="2" t="s">
        <v>67</v>
      </c>
      <c r="E14" s="2" t="s">
        <v>68</v>
      </c>
      <c r="F14" s="3"/>
      <c r="G14" s="3"/>
      <c r="H14" s="13">
        <v>50000</v>
      </c>
      <c r="I14" s="13">
        <v>35000</v>
      </c>
      <c r="J14" s="28">
        <v>65751.3</v>
      </c>
      <c r="K14" s="77">
        <f aca="true" t="shared" si="0" ref="K14:K79">J14/I14%/100</f>
        <v>1.8786085714285716</v>
      </c>
    </row>
    <row r="15" spans="1:11" s="26" customFormat="1" ht="24">
      <c r="A15" s="2" t="s">
        <v>13</v>
      </c>
      <c r="B15" s="88" t="s">
        <v>85</v>
      </c>
      <c r="C15" s="89"/>
      <c r="D15" s="2" t="s">
        <v>86</v>
      </c>
      <c r="E15" s="2" t="s">
        <v>87</v>
      </c>
      <c r="F15" s="3"/>
      <c r="G15" s="3"/>
      <c r="H15" s="13">
        <v>885000</v>
      </c>
      <c r="I15" s="13">
        <v>654000</v>
      </c>
      <c r="J15" s="28">
        <v>787188.31</v>
      </c>
      <c r="K15" s="77">
        <f t="shared" si="0"/>
        <v>1.2036518501529054</v>
      </c>
    </row>
    <row r="16" spans="1:11" s="26" customFormat="1" ht="15">
      <c r="A16" s="2" t="s">
        <v>13</v>
      </c>
      <c r="B16" s="88" t="s">
        <v>85</v>
      </c>
      <c r="C16" s="89"/>
      <c r="D16" s="2">
        <v>375000</v>
      </c>
      <c r="E16" s="2" t="s">
        <v>58</v>
      </c>
      <c r="F16" s="3"/>
      <c r="G16" s="3"/>
      <c r="H16" s="13">
        <v>5000</v>
      </c>
      <c r="I16" s="13">
        <v>5000</v>
      </c>
      <c r="J16" s="28">
        <v>3885.1</v>
      </c>
      <c r="K16" s="77">
        <f t="shared" si="0"/>
        <v>0.7770199999999999</v>
      </c>
    </row>
    <row r="17" spans="1:11" s="26" customFormat="1" ht="15">
      <c r="A17" s="2" t="s">
        <v>13</v>
      </c>
      <c r="B17" s="88" t="s">
        <v>85</v>
      </c>
      <c r="C17" s="89"/>
      <c r="D17" s="2">
        <v>390100</v>
      </c>
      <c r="E17" s="2" t="s">
        <v>370</v>
      </c>
      <c r="F17" s="3"/>
      <c r="G17" s="3"/>
      <c r="H17" s="13">
        <v>0</v>
      </c>
      <c r="I17" s="13">
        <v>0</v>
      </c>
      <c r="J17" s="28">
        <v>241.53</v>
      </c>
      <c r="K17" s="77">
        <v>0</v>
      </c>
    </row>
    <row r="18" spans="1:11" s="26" customFormat="1" ht="15">
      <c r="A18" s="2" t="s">
        <v>13</v>
      </c>
      <c r="B18" s="88" t="s">
        <v>85</v>
      </c>
      <c r="C18" s="89"/>
      <c r="D18" s="2" t="s">
        <v>88</v>
      </c>
      <c r="E18" s="2" t="s">
        <v>89</v>
      </c>
      <c r="F18" s="3"/>
      <c r="G18" s="3"/>
      <c r="H18" s="13">
        <v>23907700</v>
      </c>
      <c r="I18" s="13">
        <v>18560000</v>
      </c>
      <c r="J18" s="28">
        <v>17694500</v>
      </c>
      <c r="K18" s="77">
        <f t="shared" si="0"/>
        <v>0.9533674568965518</v>
      </c>
    </row>
    <row r="19" spans="1:11" s="26" customFormat="1" ht="24">
      <c r="A19" s="2" t="s">
        <v>13</v>
      </c>
      <c r="B19" s="88" t="s">
        <v>85</v>
      </c>
      <c r="C19" s="89"/>
      <c r="D19" s="2" t="s">
        <v>90</v>
      </c>
      <c r="E19" s="2" t="s">
        <v>91</v>
      </c>
      <c r="F19" s="3"/>
      <c r="G19" s="3"/>
      <c r="H19" s="13">
        <v>3965000</v>
      </c>
      <c r="I19" s="13">
        <v>3783000</v>
      </c>
      <c r="J19" s="28">
        <v>1282000</v>
      </c>
      <c r="K19" s="77">
        <f t="shared" si="0"/>
        <v>0.33888448321438014</v>
      </c>
    </row>
    <row r="20" spans="1:11" s="26" customFormat="1" ht="15">
      <c r="A20" s="111" t="s">
        <v>92</v>
      </c>
      <c r="B20" s="111"/>
      <c r="C20" s="111"/>
      <c r="D20" s="111"/>
      <c r="E20" s="111"/>
      <c r="F20" s="111"/>
      <c r="G20" s="111"/>
      <c r="H20" s="76">
        <f>SUM(H13:H19)</f>
        <v>28819700</v>
      </c>
      <c r="I20" s="76">
        <f>SUM(I13:I19)</f>
        <v>23044000</v>
      </c>
      <c r="J20" s="76">
        <f>SUM(J13:J19)</f>
        <v>19840126.24</v>
      </c>
      <c r="K20" s="78">
        <f t="shared" si="0"/>
        <v>0.8609671168199965</v>
      </c>
    </row>
    <row r="21" spans="1:11" s="26" customFormat="1" ht="24">
      <c r="A21" s="2" t="s">
        <v>93</v>
      </c>
      <c r="B21" s="88" t="s">
        <v>85</v>
      </c>
      <c r="C21" s="89"/>
      <c r="D21" s="2" t="s">
        <v>160</v>
      </c>
      <c r="E21" s="2" t="s">
        <v>161</v>
      </c>
      <c r="F21" s="2" t="s">
        <v>96</v>
      </c>
      <c r="G21" s="2" t="s">
        <v>97</v>
      </c>
      <c r="H21" s="13">
        <v>2669000</v>
      </c>
      <c r="I21" s="13">
        <v>1971500</v>
      </c>
      <c r="J21" s="28">
        <v>1824182</v>
      </c>
      <c r="K21" s="77">
        <f t="shared" si="0"/>
        <v>0.9252761856454477</v>
      </c>
    </row>
    <row r="22" spans="1:11" s="26" customFormat="1" ht="24">
      <c r="A22" s="2" t="s">
        <v>93</v>
      </c>
      <c r="B22" s="88" t="s">
        <v>85</v>
      </c>
      <c r="C22" s="89"/>
      <c r="D22" s="2" t="s">
        <v>160</v>
      </c>
      <c r="E22" s="2" t="s">
        <v>161</v>
      </c>
      <c r="F22" s="2" t="s">
        <v>226</v>
      </c>
      <c r="G22" s="2" t="s">
        <v>227</v>
      </c>
      <c r="H22" s="13">
        <v>11500</v>
      </c>
      <c r="I22" s="13">
        <v>8900</v>
      </c>
      <c r="J22" s="28">
        <v>7330</v>
      </c>
      <c r="K22" s="77">
        <f t="shared" si="0"/>
        <v>0.8235955056179775</v>
      </c>
    </row>
    <row r="23" spans="1:11" s="26" customFormat="1" ht="24">
      <c r="A23" s="2" t="s">
        <v>93</v>
      </c>
      <c r="B23" s="88" t="s">
        <v>85</v>
      </c>
      <c r="C23" s="89"/>
      <c r="D23" s="2" t="s">
        <v>160</v>
      </c>
      <c r="E23" s="2" t="s">
        <v>161</v>
      </c>
      <c r="F23" s="2" t="s">
        <v>98</v>
      </c>
      <c r="G23" s="2" t="s">
        <v>99</v>
      </c>
      <c r="H23" s="13">
        <v>700</v>
      </c>
      <c r="I23" s="13">
        <v>700</v>
      </c>
      <c r="J23" s="28">
        <v>290</v>
      </c>
      <c r="K23" s="77">
        <f t="shared" si="0"/>
        <v>0.4142857142857143</v>
      </c>
    </row>
    <row r="24" spans="1:11" s="26" customFormat="1" ht="24">
      <c r="A24" s="2" t="s">
        <v>93</v>
      </c>
      <c r="B24" s="88" t="s">
        <v>85</v>
      </c>
      <c r="C24" s="89"/>
      <c r="D24" s="2" t="s">
        <v>160</v>
      </c>
      <c r="E24" s="2" t="s">
        <v>161</v>
      </c>
      <c r="F24" s="2">
        <v>100113</v>
      </c>
      <c r="G24" s="12" t="s">
        <v>101</v>
      </c>
      <c r="H24" s="13">
        <v>6500</v>
      </c>
      <c r="I24" s="13">
        <v>6000</v>
      </c>
      <c r="J24" s="28">
        <v>2312</v>
      </c>
      <c r="K24" s="77">
        <f t="shared" si="0"/>
        <v>0.3853333333333333</v>
      </c>
    </row>
    <row r="25" spans="1:11" s="26" customFormat="1" ht="24">
      <c r="A25" s="2" t="s">
        <v>93</v>
      </c>
      <c r="B25" s="88" t="s">
        <v>85</v>
      </c>
      <c r="C25" s="89"/>
      <c r="D25" s="2" t="s">
        <v>160</v>
      </c>
      <c r="E25" s="2" t="s">
        <v>161</v>
      </c>
      <c r="F25" s="2">
        <v>100206</v>
      </c>
      <c r="G25" s="12" t="s">
        <v>315</v>
      </c>
      <c r="H25" s="13">
        <v>45000</v>
      </c>
      <c r="I25" s="13">
        <v>45000</v>
      </c>
      <c r="J25" s="28">
        <v>43300</v>
      </c>
      <c r="K25" s="77">
        <f t="shared" si="0"/>
        <v>0.9622222222222223</v>
      </c>
    </row>
    <row r="26" spans="1:11" s="26" customFormat="1" ht="24">
      <c r="A26" s="2" t="s">
        <v>93</v>
      </c>
      <c r="B26" s="88" t="s">
        <v>85</v>
      </c>
      <c r="C26" s="89"/>
      <c r="D26" s="2" t="s">
        <v>160</v>
      </c>
      <c r="E26" s="2" t="s">
        <v>161</v>
      </c>
      <c r="F26" s="2" t="s">
        <v>102</v>
      </c>
      <c r="G26" s="2" t="s">
        <v>103</v>
      </c>
      <c r="H26" s="13">
        <v>26500</v>
      </c>
      <c r="I26" s="13">
        <v>26500</v>
      </c>
      <c r="J26" s="28">
        <v>26175</v>
      </c>
      <c r="K26" s="77">
        <f t="shared" si="0"/>
        <v>0.9877358490566037</v>
      </c>
    </row>
    <row r="27" spans="1:11" s="26" customFormat="1" ht="24">
      <c r="A27" s="2" t="s">
        <v>93</v>
      </c>
      <c r="B27" s="88" t="s">
        <v>85</v>
      </c>
      <c r="C27" s="89"/>
      <c r="D27" s="2" t="s">
        <v>160</v>
      </c>
      <c r="E27" s="2" t="s">
        <v>161</v>
      </c>
      <c r="F27" s="2" t="s">
        <v>104</v>
      </c>
      <c r="G27" s="2" t="s">
        <v>105</v>
      </c>
      <c r="H27" s="13">
        <v>900</v>
      </c>
      <c r="I27" s="13">
        <v>900</v>
      </c>
      <c r="J27" s="28">
        <v>829</v>
      </c>
      <c r="K27" s="77">
        <f t="shared" si="0"/>
        <v>0.9211111111111111</v>
      </c>
    </row>
    <row r="28" spans="1:11" s="26" customFormat="1" ht="24">
      <c r="A28" s="2" t="s">
        <v>93</v>
      </c>
      <c r="B28" s="88" t="s">
        <v>85</v>
      </c>
      <c r="C28" s="89"/>
      <c r="D28" s="2" t="s">
        <v>160</v>
      </c>
      <c r="E28" s="2" t="s">
        <v>161</v>
      </c>
      <c r="F28" s="2" t="s">
        <v>106</v>
      </c>
      <c r="G28" s="2" t="s">
        <v>107</v>
      </c>
      <c r="H28" s="13">
        <v>8700</v>
      </c>
      <c r="I28" s="13">
        <v>8700</v>
      </c>
      <c r="J28" s="28">
        <v>8639</v>
      </c>
      <c r="K28" s="77">
        <f t="shared" si="0"/>
        <v>0.9929885057471265</v>
      </c>
    </row>
    <row r="29" spans="1:11" s="26" customFormat="1" ht="36">
      <c r="A29" s="2" t="s">
        <v>93</v>
      </c>
      <c r="B29" s="88" t="s">
        <v>85</v>
      </c>
      <c r="C29" s="89"/>
      <c r="D29" s="2" t="s">
        <v>160</v>
      </c>
      <c r="E29" s="2" t="s">
        <v>161</v>
      </c>
      <c r="F29" s="2" t="s">
        <v>108</v>
      </c>
      <c r="G29" s="2" t="s">
        <v>109</v>
      </c>
      <c r="H29" s="13">
        <v>250</v>
      </c>
      <c r="I29" s="13">
        <v>250</v>
      </c>
      <c r="J29" s="28">
        <v>248</v>
      </c>
      <c r="K29" s="77">
        <f t="shared" si="0"/>
        <v>0.992</v>
      </c>
    </row>
    <row r="30" spans="1:11" s="26" customFormat="1" ht="24">
      <c r="A30" s="2" t="s">
        <v>93</v>
      </c>
      <c r="B30" s="88" t="s">
        <v>85</v>
      </c>
      <c r="C30" s="89"/>
      <c r="D30" s="2" t="s">
        <v>160</v>
      </c>
      <c r="E30" s="2" t="s">
        <v>161</v>
      </c>
      <c r="F30" s="2" t="s">
        <v>110</v>
      </c>
      <c r="G30" s="2" t="s">
        <v>111</v>
      </c>
      <c r="H30" s="13">
        <v>1500</v>
      </c>
      <c r="I30" s="13">
        <v>1500</v>
      </c>
      <c r="J30" s="28">
        <v>1410</v>
      </c>
      <c r="K30" s="77">
        <f t="shared" si="0"/>
        <v>0.94</v>
      </c>
    </row>
    <row r="31" spans="1:11" s="26" customFormat="1" ht="24">
      <c r="A31" s="2" t="s">
        <v>93</v>
      </c>
      <c r="B31" s="88" t="s">
        <v>85</v>
      </c>
      <c r="C31" s="89"/>
      <c r="D31" s="2" t="s">
        <v>160</v>
      </c>
      <c r="E31" s="2" t="s">
        <v>161</v>
      </c>
      <c r="F31" s="2" t="s">
        <v>112</v>
      </c>
      <c r="G31" s="2" t="s">
        <v>113</v>
      </c>
      <c r="H31" s="13">
        <v>57450</v>
      </c>
      <c r="I31" s="13">
        <v>43050</v>
      </c>
      <c r="J31" s="28">
        <v>37306</v>
      </c>
      <c r="K31" s="77">
        <f t="shared" si="0"/>
        <v>0.8665737514518003</v>
      </c>
    </row>
    <row r="32" spans="1:11" s="26" customFormat="1" ht="24">
      <c r="A32" s="2" t="s">
        <v>93</v>
      </c>
      <c r="B32" s="88" t="s">
        <v>85</v>
      </c>
      <c r="C32" s="89"/>
      <c r="D32" s="2" t="s">
        <v>160</v>
      </c>
      <c r="E32" s="2" t="s">
        <v>161</v>
      </c>
      <c r="F32" s="2">
        <v>200101</v>
      </c>
      <c r="G32" s="12" t="s">
        <v>115</v>
      </c>
      <c r="H32" s="13">
        <v>8000</v>
      </c>
      <c r="I32" s="13">
        <v>8000</v>
      </c>
      <c r="J32" s="28">
        <v>6066.68</v>
      </c>
      <c r="K32" s="77">
        <f t="shared" si="0"/>
        <v>0.758335</v>
      </c>
    </row>
    <row r="33" spans="1:11" s="26" customFormat="1" ht="24">
      <c r="A33" s="2" t="s">
        <v>93</v>
      </c>
      <c r="B33" s="88" t="s">
        <v>85</v>
      </c>
      <c r="C33" s="89"/>
      <c r="D33" s="2" t="s">
        <v>160</v>
      </c>
      <c r="E33" s="2" t="s">
        <v>161</v>
      </c>
      <c r="F33" s="2">
        <v>200102</v>
      </c>
      <c r="G33" s="12" t="s">
        <v>231</v>
      </c>
      <c r="H33" s="13">
        <v>1000</v>
      </c>
      <c r="I33" s="13">
        <v>1000</v>
      </c>
      <c r="J33" s="28">
        <v>331.21</v>
      </c>
      <c r="K33" s="77">
        <f t="shared" si="0"/>
        <v>0.33120999999999995</v>
      </c>
    </row>
    <row r="34" spans="1:11" s="26" customFormat="1" ht="24">
      <c r="A34" s="2" t="s">
        <v>93</v>
      </c>
      <c r="B34" s="88" t="s">
        <v>85</v>
      </c>
      <c r="C34" s="89"/>
      <c r="D34" s="2" t="s">
        <v>160</v>
      </c>
      <c r="E34" s="2" t="s">
        <v>161</v>
      </c>
      <c r="F34" s="2" t="s">
        <v>116</v>
      </c>
      <c r="G34" s="2" t="s">
        <v>117</v>
      </c>
      <c r="H34" s="13">
        <v>27000</v>
      </c>
      <c r="I34" s="13">
        <v>22000</v>
      </c>
      <c r="J34" s="28">
        <v>18192.56</v>
      </c>
      <c r="K34" s="77">
        <f t="shared" si="0"/>
        <v>0.8269345454545456</v>
      </c>
    </row>
    <row r="35" spans="1:11" s="26" customFormat="1" ht="24">
      <c r="A35" s="2" t="s">
        <v>93</v>
      </c>
      <c r="B35" s="88" t="s">
        <v>85</v>
      </c>
      <c r="C35" s="89"/>
      <c r="D35" s="2" t="s">
        <v>160</v>
      </c>
      <c r="E35" s="2" t="s">
        <v>161</v>
      </c>
      <c r="F35" s="2" t="s">
        <v>118</v>
      </c>
      <c r="G35" s="2" t="s">
        <v>119</v>
      </c>
      <c r="H35" s="13">
        <v>11000</v>
      </c>
      <c r="I35" s="13">
        <v>10000</v>
      </c>
      <c r="J35" s="28">
        <v>7817.32</v>
      </c>
      <c r="K35" s="77">
        <f t="shared" si="0"/>
        <v>0.781732</v>
      </c>
    </row>
    <row r="36" spans="1:11" s="26" customFormat="1" ht="24">
      <c r="A36" s="2" t="s">
        <v>93</v>
      </c>
      <c r="B36" s="88" t="s">
        <v>85</v>
      </c>
      <c r="C36" s="89"/>
      <c r="D36" s="2" t="s">
        <v>160</v>
      </c>
      <c r="E36" s="2" t="s">
        <v>161</v>
      </c>
      <c r="F36" s="2">
        <v>200105</v>
      </c>
      <c r="G36" s="12" t="s">
        <v>233</v>
      </c>
      <c r="H36" s="13">
        <v>4000</v>
      </c>
      <c r="I36" s="13">
        <v>4000</v>
      </c>
      <c r="J36" s="28">
        <v>0</v>
      </c>
      <c r="K36" s="77">
        <f t="shared" si="0"/>
        <v>0</v>
      </c>
    </row>
    <row r="37" spans="1:11" s="26" customFormat="1" ht="24">
      <c r="A37" s="2" t="s">
        <v>93</v>
      </c>
      <c r="B37" s="88" t="s">
        <v>85</v>
      </c>
      <c r="C37" s="89"/>
      <c r="D37" s="2" t="s">
        <v>160</v>
      </c>
      <c r="E37" s="2" t="s">
        <v>161</v>
      </c>
      <c r="F37" s="2">
        <v>200106</v>
      </c>
      <c r="G37" s="12" t="s">
        <v>121</v>
      </c>
      <c r="H37" s="13">
        <v>1000</v>
      </c>
      <c r="I37" s="13">
        <v>1000</v>
      </c>
      <c r="J37" s="28">
        <v>0</v>
      </c>
      <c r="K37" s="77">
        <f t="shared" si="0"/>
        <v>0</v>
      </c>
    </row>
    <row r="38" spans="1:11" s="26" customFormat="1" ht="24">
      <c r="A38" s="2" t="s">
        <v>93</v>
      </c>
      <c r="B38" s="88" t="s">
        <v>85</v>
      </c>
      <c r="C38" s="89"/>
      <c r="D38" s="2" t="s">
        <v>160</v>
      </c>
      <c r="E38" s="2" t="s">
        <v>161</v>
      </c>
      <c r="F38" s="2" t="s">
        <v>124</v>
      </c>
      <c r="G38" s="2" t="s">
        <v>125</v>
      </c>
      <c r="H38" s="13">
        <v>15000</v>
      </c>
      <c r="I38" s="13">
        <v>12000</v>
      </c>
      <c r="J38" s="28">
        <v>11235.2</v>
      </c>
      <c r="K38" s="77">
        <f t="shared" si="0"/>
        <v>0.9362666666666668</v>
      </c>
    </row>
    <row r="39" spans="1:11" s="26" customFormat="1" ht="24">
      <c r="A39" s="2" t="s">
        <v>93</v>
      </c>
      <c r="B39" s="88" t="s">
        <v>85</v>
      </c>
      <c r="C39" s="89"/>
      <c r="D39" s="2" t="s">
        <v>160</v>
      </c>
      <c r="E39" s="2" t="s">
        <v>161</v>
      </c>
      <c r="F39" s="2" t="s">
        <v>126</v>
      </c>
      <c r="G39" s="2" t="s">
        <v>127</v>
      </c>
      <c r="H39" s="13">
        <v>10000</v>
      </c>
      <c r="I39" s="13">
        <v>10000</v>
      </c>
      <c r="J39" s="28">
        <v>6816.29</v>
      </c>
      <c r="K39" s="77">
        <f t="shared" si="0"/>
        <v>0.6816289999999999</v>
      </c>
    </row>
    <row r="40" spans="1:11" s="26" customFormat="1" ht="24">
      <c r="A40" s="2" t="s">
        <v>93</v>
      </c>
      <c r="B40" s="88" t="s">
        <v>85</v>
      </c>
      <c r="C40" s="89"/>
      <c r="D40" s="2" t="s">
        <v>160</v>
      </c>
      <c r="E40" s="2" t="s">
        <v>161</v>
      </c>
      <c r="F40" s="2" t="s">
        <v>128</v>
      </c>
      <c r="G40" s="2" t="s">
        <v>129</v>
      </c>
      <c r="H40" s="13">
        <v>11000</v>
      </c>
      <c r="I40" s="13">
        <v>11000</v>
      </c>
      <c r="J40" s="28">
        <v>3857.01</v>
      </c>
      <c r="K40" s="77">
        <f t="shared" si="0"/>
        <v>0.3506372727272728</v>
      </c>
    </row>
    <row r="41" spans="1:11" s="26" customFormat="1" ht="24">
      <c r="A41" s="2" t="s">
        <v>93</v>
      </c>
      <c r="B41" s="88" t="s">
        <v>85</v>
      </c>
      <c r="C41" s="89"/>
      <c r="D41" s="2" t="s">
        <v>160</v>
      </c>
      <c r="E41" s="2" t="s">
        <v>161</v>
      </c>
      <c r="F41" s="2">
        <v>200200</v>
      </c>
      <c r="G41" s="12" t="s">
        <v>131</v>
      </c>
      <c r="H41" s="13">
        <v>500</v>
      </c>
      <c r="I41" s="13">
        <v>500</v>
      </c>
      <c r="J41" s="28">
        <v>0</v>
      </c>
      <c r="K41" s="77">
        <f t="shared" si="0"/>
        <v>0</v>
      </c>
    </row>
    <row r="42" spans="1:11" s="26" customFormat="1" ht="24">
      <c r="A42" s="2" t="s">
        <v>93</v>
      </c>
      <c r="B42" s="88" t="s">
        <v>85</v>
      </c>
      <c r="C42" s="89"/>
      <c r="D42" s="2" t="s">
        <v>160</v>
      </c>
      <c r="E42" s="2" t="s">
        <v>161</v>
      </c>
      <c r="F42" s="2" t="s">
        <v>132</v>
      </c>
      <c r="G42" s="2" t="s">
        <v>133</v>
      </c>
      <c r="H42" s="13">
        <v>2000</v>
      </c>
      <c r="I42" s="13">
        <v>2000</v>
      </c>
      <c r="J42" s="28">
        <v>225</v>
      </c>
      <c r="K42" s="77">
        <f t="shared" si="0"/>
        <v>0.1125</v>
      </c>
    </row>
    <row r="43" spans="1:11" s="26" customFormat="1" ht="24">
      <c r="A43" s="2" t="s">
        <v>93</v>
      </c>
      <c r="B43" s="88" t="s">
        <v>85</v>
      </c>
      <c r="C43" s="89"/>
      <c r="D43" s="2" t="s">
        <v>160</v>
      </c>
      <c r="E43" s="2" t="s">
        <v>161</v>
      </c>
      <c r="F43" s="2">
        <v>200601</v>
      </c>
      <c r="G43" s="12" t="s">
        <v>135</v>
      </c>
      <c r="H43" s="13">
        <v>13000</v>
      </c>
      <c r="I43" s="13">
        <v>13000</v>
      </c>
      <c r="J43" s="28">
        <v>8660</v>
      </c>
      <c r="K43" s="77">
        <f t="shared" si="0"/>
        <v>0.6661538461538461</v>
      </c>
    </row>
    <row r="44" spans="1:11" s="26" customFormat="1" ht="24">
      <c r="A44" s="2" t="s">
        <v>93</v>
      </c>
      <c r="B44" s="88" t="s">
        <v>85</v>
      </c>
      <c r="C44" s="89"/>
      <c r="D44" s="2" t="s">
        <v>160</v>
      </c>
      <c r="E44" s="2" t="s">
        <v>161</v>
      </c>
      <c r="F44" s="2">
        <v>201100</v>
      </c>
      <c r="G44" s="12" t="s">
        <v>201</v>
      </c>
      <c r="H44" s="13">
        <v>500</v>
      </c>
      <c r="I44" s="13">
        <v>500</v>
      </c>
      <c r="J44" s="28">
        <v>0</v>
      </c>
      <c r="K44" s="77">
        <f t="shared" si="0"/>
        <v>0</v>
      </c>
    </row>
    <row r="45" spans="1:11" s="26" customFormat="1" ht="24">
      <c r="A45" s="2" t="s">
        <v>93</v>
      </c>
      <c r="B45" s="88" t="s">
        <v>85</v>
      </c>
      <c r="C45" s="89"/>
      <c r="D45" s="2" t="s">
        <v>160</v>
      </c>
      <c r="E45" s="2" t="s">
        <v>161</v>
      </c>
      <c r="F45" s="2">
        <v>201300</v>
      </c>
      <c r="G45" s="12" t="s">
        <v>141</v>
      </c>
      <c r="H45" s="13">
        <v>3000</v>
      </c>
      <c r="I45" s="13">
        <v>3000</v>
      </c>
      <c r="J45" s="28">
        <v>1000</v>
      </c>
      <c r="K45" s="77">
        <f t="shared" si="0"/>
        <v>0.33333333333333337</v>
      </c>
    </row>
    <row r="46" spans="1:11" s="26" customFormat="1" ht="24">
      <c r="A46" s="2" t="s">
        <v>93</v>
      </c>
      <c r="B46" s="88" t="s">
        <v>85</v>
      </c>
      <c r="C46" s="89"/>
      <c r="D46" s="2" t="s">
        <v>160</v>
      </c>
      <c r="E46" s="2" t="s">
        <v>161</v>
      </c>
      <c r="F46" s="2">
        <v>201400</v>
      </c>
      <c r="G46" s="12" t="s">
        <v>203</v>
      </c>
      <c r="H46" s="13">
        <v>2500</v>
      </c>
      <c r="I46" s="13">
        <v>2500</v>
      </c>
      <c r="J46" s="28">
        <v>610</v>
      </c>
      <c r="K46" s="77">
        <f t="shared" si="0"/>
        <v>0.244</v>
      </c>
    </row>
    <row r="47" spans="1:11" s="26" customFormat="1" ht="24">
      <c r="A47" s="2" t="s">
        <v>93</v>
      </c>
      <c r="B47" s="88" t="s">
        <v>85</v>
      </c>
      <c r="C47" s="89"/>
      <c r="D47" s="2" t="s">
        <v>160</v>
      </c>
      <c r="E47" s="2" t="s">
        <v>161</v>
      </c>
      <c r="F47" s="2" t="s">
        <v>284</v>
      </c>
      <c r="G47" s="2" t="s">
        <v>285</v>
      </c>
      <c r="H47" s="13">
        <v>5500</v>
      </c>
      <c r="I47" s="13">
        <v>5500</v>
      </c>
      <c r="J47" s="28">
        <v>4253.51</v>
      </c>
      <c r="K47" s="77">
        <f t="shared" si="0"/>
        <v>0.7733654545454546</v>
      </c>
    </row>
    <row r="48" spans="1:11" s="26" customFormat="1" ht="24">
      <c r="A48" s="2" t="s">
        <v>93</v>
      </c>
      <c r="B48" s="88" t="s">
        <v>85</v>
      </c>
      <c r="C48" s="89"/>
      <c r="D48" s="2" t="s">
        <v>160</v>
      </c>
      <c r="E48" s="2" t="s">
        <v>161</v>
      </c>
      <c r="F48" s="2" t="s">
        <v>148</v>
      </c>
      <c r="G48" s="2" t="s">
        <v>149</v>
      </c>
      <c r="H48" s="13">
        <v>23600</v>
      </c>
      <c r="I48" s="13">
        <v>23600</v>
      </c>
      <c r="J48" s="28">
        <v>10374.67</v>
      </c>
      <c r="K48" s="77">
        <f t="shared" si="0"/>
        <v>0.4396046610169491</v>
      </c>
    </row>
    <row r="49" spans="1:11" s="26" customFormat="1" ht="24">
      <c r="A49" s="2" t="s">
        <v>93</v>
      </c>
      <c r="B49" s="88" t="s">
        <v>85</v>
      </c>
      <c r="C49" s="89"/>
      <c r="D49" s="2" t="s">
        <v>160</v>
      </c>
      <c r="E49" s="2" t="s">
        <v>161</v>
      </c>
      <c r="F49" s="2">
        <v>710102</v>
      </c>
      <c r="G49" s="12" t="s">
        <v>317</v>
      </c>
      <c r="H49" s="13">
        <v>104000</v>
      </c>
      <c r="I49" s="13">
        <v>104000</v>
      </c>
      <c r="J49" s="28">
        <v>0</v>
      </c>
      <c r="K49" s="77">
        <f t="shared" si="0"/>
        <v>0</v>
      </c>
    </row>
    <row r="50" spans="1:14" s="26" customFormat="1" ht="48">
      <c r="A50" s="2" t="s">
        <v>93</v>
      </c>
      <c r="B50" s="88" t="s">
        <v>85</v>
      </c>
      <c r="C50" s="89"/>
      <c r="D50" s="2" t="s">
        <v>160</v>
      </c>
      <c r="E50" s="2" t="s">
        <v>161</v>
      </c>
      <c r="F50" s="2" t="s">
        <v>158</v>
      </c>
      <c r="G50" s="2" t="s">
        <v>159</v>
      </c>
      <c r="H50" s="13">
        <v>-12600</v>
      </c>
      <c r="I50" s="13">
        <v>-12600</v>
      </c>
      <c r="J50" s="28">
        <v>-13638.36</v>
      </c>
      <c r="K50" s="77">
        <f t="shared" si="0"/>
        <v>1.0824095238095237</v>
      </c>
      <c r="L50" s="80"/>
      <c r="M50" s="80"/>
      <c r="N50" s="80"/>
    </row>
    <row r="51" spans="1:11" s="26" customFormat="1" ht="15">
      <c r="A51" s="2" t="s">
        <v>93</v>
      </c>
      <c r="B51" s="88" t="s">
        <v>85</v>
      </c>
      <c r="C51" s="89"/>
      <c r="D51" s="2" t="s">
        <v>206</v>
      </c>
      <c r="E51" s="2" t="s">
        <v>207</v>
      </c>
      <c r="F51" s="2" t="s">
        <v>96</v>
      </c>
      <c r="G51" s="2" t="s">
        <v>97</v>
      </c>
      <c r="H51" s="13">
        <v>4899000</v>
      </c>
      <c r="I51" s="13">
        <v>3795000</v>
      </c>
      <c r="J51" s="28">
        <v>3287545</v>
      </c>
      <c r="K51" s="77">
        <f t="shared" si="0"/>
        <v>0.8662832674571805</v>
      </c>
    </row>
    <row r="52" spans="1:11" s="26" customFormat="1" ht="15">
      <c r="A52" s="2" t="s">
        <v>93</v>
      </c>
      <c r="B52" s="88" t="s">
        <v>85</v>
      </c>
      <c r="C52" s="89"/>
      <c r="D52" s="2" t="s">
        <v>206</v>
      </c>
      <c r="E52" s="2" t="s">
        <v>207</v>
      </c>
      <c r="F52" s="2" t="s">
        <v>100</v>
      </c>
      <c r="G52" s="2" t="s">
        <v>101</v>
      </c>
      <c r="H52" s="13">
        <v>8000</v>
      </c>
      <c r="I52" s="13">
        <v>6000</v>
      </c>
      <c r="J52" s="28">
        <v>2864</v>
      </c>
      <c r="K52" s="77">
        <f t="shared" si="0"/>
        <v>0.47733333333333333</v>
      </c>
    </row>
    <row r="53" spans="1:11" s="26" customFormat="1" ht="15">
      <c r="A53" s="2" t="s">
        <v>93</v>
      </c>
      <c r="B53" s="88" t="s">
        <v>85</v>
      </c>
      <c r="C53" s="89"/>
      <c r="D53" s="2" t="s">
        <v>206</v>
      </c>
      <c r="E53" s="2" t="s">
        <v>207</v>
      </c>
      <c r="F53" s="2" t="s">
        <v>270</v>
      </c>
      <c r="G53" s="2" t="s">
        <v>271</v>
      </c>
      <c r="H53" s="13">
        <v>60000</v>
      </c>
      <c r="I53" s="13">
        <v>60000</v>
      </c>
      <c r="J53" s="28">
        <v>50895</v>
      </c>
      <c r="K53" s="77">
        <f t="shared" si="0"/>
        <v>0.8482500000000001</v>
      </c>
    </row>
    <row r="54" spans="1:11" s="26" customFormat="1" ht="15">
      <c r="A54" s="2" t="s">
        <v>93</v>
      </c>
      <c r="B54" s="88" t="s">
        <v>85</v>
      </c>
      <c r="C54" s="89"/>
      <c r="D54" s="2" t="s">
        <v>206</v>
      </c>
      <c r="E54" s="2" t="s">
        <v>207</v>
      </c>
      <c r="F54" s="2">
        <v>100206</v>
      </c>
      <c r="G54" s="12" t="s">
        <v>315</v>
      </c>
      <c r="H54" s="13">
        <v>160000</v>
      </c>
      <c r="I54" s="13">
        <v>160000</v>
      </c>
      <c r="J54" s="28">
        <v>149250</v>
      </c>
      <c r="K54" s="77">
        <f t="shared" si="0"/>
        <v>0.9328125</v>
      </c>
    </row>
    <row r="55" spans="1:11" s="26" customFormat="1" ht="24">
      <c r="A55" s="2" t="s">
        <v>93</v>
      </c>
      <c r="B55" s="88" t="s">
        <v>85</v>
      </c>
      <c r="C55" s="89"/>
      <c r="D55" s="2" t="s">
        <v>206</v>
      </c>
      <c r="E55" s="2" t="s">
        <v>207</v>
      </c>
      <c r="F55" s="2" t="s">
        <v>102</v>
      </c>
      <c r="G55" s="2" t="s">
        <v>103</v>
      </c>
      <c r="H55" s="13">
        <v>45000</v>
      </c>
      <c r="I55" s="13">
        <v>45000</v>
      </c>
      <c r="J55" s="28">
        <v>44856</v>
      </c>
      <c r="K55" s="77">
        <f t="shared" si="0"/>
        <v>0.9968</v>
      </c>
    </row>
    <row r="56" spans="1:11" s="26" customFormat="1" ht="24">
      <c r="A56" s="2" t="s">
        <v>93</v>
      </c>
      <c r="B56" s="88" t="s">
        <v>85</v>
      </c>
      <c r="C56" s="89"/>
      <c r="D56" s="2" t="s">
        <v>206</v>
      </c>
      <c r="E56" s="2" t="s">
        <v>207</v>
      </c>
      <c r="F56" s="2" t="s">
        <v>104</v>
      </c>
      <c r="G56" s="2" t="s">
        <v>105</v>
      </c>
      <c r="H56" s="13">
        <v>2000</v>
      </c>
      <c r="I56" s="13">
        <v>2000</v>
      </c>
      <c r="J56" s="28">
        <v>1381</v>
      </c>
      <c r="K56" s="77">
        <f t="shared" si="0"/>
        <v>0.6905</v>
      </c>
    </row>
    <row r="57" spans="1:11" s="26" customFormat="1" ht="24">
      <c r="A57" s="2" t="s">
        <v>93</v>
      </c>
      <c r="B57" s="88" t="s">
        <v>85</v>
      </c>
      <c r="C57" s="89"/>
      <c r="D57" s="2" t="s">
        <v>206</v>
      </c>
      <c r="E57" s="2" t="s">
        <v>207</v>
      </c>
      <c r="F57" s="2" t="s">
        <v>106</v>
      </c>
      <c r="G57" s="2" t="s">
        <v>107</v>
      </c>
      <c r="H57" s="13">
        <v>16000</v>
      </c>
      <c r="I57" s="13">
        <v>16000</v>
      </c>
      <c r="J57" s="28">
        <v>14698</v>
      </c>
      <c r="K57" s="77">
        <f t="shared" si="0"/>
        <v>0.918625</v>
      </c>
    </row>
    <row r="58" spans="1:11" s="26" customFormat="1" ht="36">
      <c r="A58" s="2" t="s">
        <v>93</v>
      </c>
      <c r="B58" s="88" t="s">
        <v>85</v>
      </c>
      <c r="C58" s="89"/>
      <c r="D58" s="2" t="s">
        <v>206</v>
      </c>
      <c r="E58" s="2" t="s">
        <v>207</v>
      </c>
      <c r="F58" s="2" t="s">
        <v>108</v>
      </c>
      <c r="G58" s="2" t="s">
        <v>109</v>
      </c>
      <c r="H58" s="13">
        <v>2000</v>
      </c>
      <c r="I58" s="13">
        <v>2000</v>
      </c>
      <c r="J58" s="28">
        <v>478</v>
      </c>
      <c r="K58" s="77">
        <f t="shared" si="0"/>
        <v>0.239</v>
      </c>
    </row>
    <row r="59" spans="1:11" s="26" customFormat="1" ht="24">
      <c r="A59" s="2" t="s">
        <v>93</v>
      </c>
      <c r="B59" s="88" t="s">
        <v>85</v>
      </c>
      <c r="C59" s="89"/>
      <c r="D59" s="2" t="s">
        <v>206</v>
      </c>
      <c r="E59" s="2" t="s">
        <v>207</v>
      </c>
      <c r="F59" s="2" t="s">
        <v>110</v>
      </c>
      <c r="G59" s="2" t="s">
        <v>111</v>
      </c>
      <c r="H59" s="13">
        <v>4000</v>
      </c>
      <c r="I59" s="13">
        <v>4000</v>
      </c>
      <c r="J59" s="28">
        <v>2051</v>
      </c>
      <c r="K59" s="77">
        <f t="shared" si="0"/>
        <v>0.51275</v>
      </c>
    </row>
    <row r="60" spans="1:11" s="26" customFormat="1" ht="24">
      <c r="A60" s="2" t="s">
        <v>93</v>
      </c>
      <c r="B60" s="88" t="s">
        <v>85</v>
      </c>
      <c r="C60" s="89"/>
      <c r="D60" s="2" t="s">
        <v>206</v>
      </c>
      <c r="E60" s="2" t="s">
        <v>207</v>
      </c>
      <c r="F60" s="2" t="s">
        <v>112</v>
      </c>
      <c r="G60" s="2" t="s">
        <v>113</v>
      </c>
      <c r="H60" s="13">
        <v>119000</v>
      </c>
      <c r="I60" s="13">
        <v>87000</v>
      </c>
      <c r="J60" s="28">
        <v>69303</v>
      </c>
      <c r="K60" s="77">
        <f t="shared" si="0"/>
        <v>0.7965862068965517</v>
      </c>
    </row>
    <row r="61" spans="1:11" s="26" customFormat="1" ht="15">
      <c r="A61" s="2" t="s">
        <v>93</v>
      </c>
      <c r="B61" s="88" t="s">
        <v>85</v>
      </c>
      <c r="C61" s="89"/>
      <c r="D61" s="2" t="s">
        <v>206</v>
      </c>
      <c r="E61" s="2" t="s">
        <v>207</v>
      </c>
      <c r="F61" s="2" t="s">
        <v>114</v>
      </c>
      <c r="G61" s="2" t="s">
        <v>115</v>
      </c>
      <c r="H61" s="13">
        <v>9000</v>
      </c>
      <c r="I61" s="13">
        <v>7000</v>
      </c>
      <c r="J61" s="28">
        <v>5236</v>
      </c>
      <c r="K61" s="77">
        <f t="shared" si="0"/>
        <v>0.748</v>
      </c>
    </row>
    <row r="62" spans="1:11" s="26" customFormat="1" ht="15">
      <c r="A62" s="2" t="s">
        <v>93</v>
      </c>
      <c r="B62" s="88" t="s">
        <v>85</v>
      </c>
      <c r="C62" s="89"/>
      <c r="D62" s="2" t="s">
        <v>206</v>
      </c>
      <c r="E62" s="2" t="s">
        <v>207</v>
      </c>
      <c r="F62" s="2" t="s">
        <v>230</v>
      </c>
      <c r="G62" s="2" t="s">
        <v>231</v>
      </c>
      <c r="H62" s="13">
        <v>12000</v>
      </c>
      <c r="I62" s="13">
        <v>9000</v>
      </c>
      <c r="J62" s="28">
        <v>7029.35</v>
      </c>
      <c r="K62" s="77">
        <f t="shared" si="0"/>
        <v>0.7810388888888888</v>
      </c>
    </row>
    <row r="63" spans="1:11" s="26" customFormat="1" ht="24">
      <c r="A63" s="2" t="s">
        <v>93</v>
      </c>
      <c r="B63" s="88" t="s">
        <v>85</v>
      </c>
      <c r="C63" s="89"/>
      <c r="D63" s="2" t="s">
        <v>206</v>
      </c>
      <c r="E63" s="2" t="s">
        <v>207</v>
      </c>
      <c r="F63" s="2" t="s">
        <v>116</v>
      </c>
      <c r="G63" s="2" t="s">
        <v>117</v>
      </c>
      <c r="H63" s="13">
        <v>425000</v>
      </c>
      <c r="I63" s="13">
        <v>325000</v>
      </c>
      <c r="J63" s="28">
        <v>287176.79</v>
      </c>
      <c r="K63" s="77">
        <f t="shared" si="0"/>
        <v>0.8836208923076923</v>
      </c>
    </row>
    <row r="64" spans="1:11" s="26" customFormat="1" ht="15">
      <c r="A64" s="2" t="s">
        <v>93</v>
      </c>
      <c r="B64" s="88" t="s">
        <v>85</v>
      </c>
      <c r="C64" s="89"/>
      <c r="D64" s="2" t="s">
        <v>206</v>
      </c>
      <c r="E64" s="2" t="s">
        <v>207</v>
      </c>
      <c r="F64" s="2" t="s">
        <v>118</v>
      </c>
      <c r="G64" s="2" t="s">
        <v>119</v>
      </c>
      <c r="H64" s="13">
        <v>59000</v>
      </c>
      <c r="I64" s="13">
        <v>48000</v>
      </c>
      <c r="J64" s="28">
        <v>43620.88</v>
      </c>
      <c r="K64" s="77">
        <f t="shared" si="0"/>
        <v>0.9087683333333332</v>
      </c>
    </row>
    <row r="65" spans="1:11" s="26" customFormat="1" ht="15">
      <c r="A65" s="2" t="s">
        <v>93</v>
      </c>
      <c r="B65" s="88" t="s">
        <v>85</v>
      </c>
      <c r="C65" s="89"/>
      <c r="D65" s="2" t="s">
        <v>206</v>
      </c>
      <c r="E65" s="2" t="s">
        <v>207</v>
      </c>
      <c r="F65" s="2">
        <v>200105</v>
      </c>
      <c r="G65" s="12" t="s">
        <v>233</v>
      </c>
      <c r="H65" s="13">
        <v>11000</v>
      </c>
      <c r="I65" s="13">
        <v>11000</v>
      </c>
      <c r="J65" s="28">
        <v>7504.64</v>
      </c>
      <c r="K65" s="77">
        <f t="shared" si="0"/>
        <v>0.6822400000000001</v>
      </c>
    </row>
    <row r="66" spans="1:11" s="26" customFormat="1" ht="15">
      <c r="A66" s="2" t="s">
        <v>93</v>
      </c>
      <c r="B66" s="88" t="s">
        <v>85</v>
      </c>
      <c r="C66" s="89"/>
      <c r="D66" s="2" t="s">
        <v>206</v>
      </c>
      <c r="E66" s="2" t="s">
        <v>207</v>
      </c>
      <c r="F66" s="2">
        <v>200106</v>
      </c>
      <c r="G66" s="12" t="s">
        <v>121</v>
      </c>
      <c r="H66" s="13">
        <v>1000</v>
      </c>
      <c r="I66" s="13">
        <v>1000</v>
      </c>
      <c r="J66" s="28">
        <v>0</v>
      </c>
      <c r="K66" s="77">
        <f t="shared" si="0"/>
        <v>0</v>
      </c>
    </row>
    <row r="67" spans="1:11" s="26" customFormat="1" ht="15">
      <c r="A67" s="2" t="s">
        <v>93</v>
      </c>
      <c r="B67" s="88" t="s">
        <v>85</v>
      </c>
      <c r="C67" s="89"/>
      <c r="D67" s="2" t="s">
        <v>206</v>
      </c>
      <c r="E67" s="2" t="s">
        <v>207</v>
      </c>
      <c r="F67" s="2">
        <v>200107</v>
      </c>
      <c r="G67" s="12" t="s">
        <v>123</v>
      </c>
      <c r="H67" s="13">
        <v>4000</v>
      </c>
      <c r="I67" s="13">
        <v>4000</v>
      </c>
      <c r="J67" s="28">
        <v>0</v>
      </c>
      <c r="K67" s="77">
        <f t="shared" si="0"/>
        <v>0</v>
      </c>
    </row>
    <row r="68" spans="1:11" s="26" customFormat="1" ht="24">
      <c r="A68" s="2" t="s">
        <v>93</v>
      </c>
      <c r="B68" s="88" t="s">
        <v>85</v>
      </c>
      <c r="C68" s="89"/>
      <c r="D68" s="2" t="s">
        <v>206</v>
      </c>
      <c r="E68" s="2" t="s">
        <v>207</v>
      </c>
      <c r="F68" s="2" t="s">
        <v>124</v>
      </c>
      <c r="G68" s="2" t="s">
        <v>125</v>
      </c>
      <c r="H68" s="13">
        <v>29000</v>
      </c>
      <c r="I68" s="13">
        <v>22000</v>
      </c>
      <c r="J68" s="28">
        <v>17566.91</v>
      </c>
      <c r="K68" s="77">
        <f t="shared" si="0"/>
        <v>0.7984959090909091</v>
      </c>
    </row>
    <row r="69" spans="1:11" s="26" customFormat="1" ht="24">
      <c r="A69" s="2" t="s">
        <v>93</v>
      </c>
      <c r="B69" s="88" t="s">
        <v>85</v>
      </c>
      <c r="C69" s="89"/>
      <c r="D69" s="2" t="s">
        <v>206</v>
      </c>
      <c r="E69" s="2" t="s">
        <v>207</v>
      </c>
      <c r="F69" s="2" t="s">
        <v>126</v>
      </c>
      <c r="G69" s="2" t="s">
        <v>127</v>
      </c>
      <c r="H69" s="13">
        <v>473700</v>
      </c>
      <c r="I69" s="13">
        <v>385700</v>
      </c>
      <c r="J69" s="28">
        <v>137013.98</v>
      </c>
      <c r="K69" s="77">
        <f t="shared" si="0"/>
        <v>0.35523458646616546</v>
      </c>
    </row>
    <row r="70" spans="1:11" s="26" customFormat="1" ht="24">
      <c r="A70" s="2" t="s">
        <v>93</v>
      </c>
      <c r="B70" s="88" t="s">
        <v>85</v>
      </c>
      <c r="C70" s="89"/>
      <c r="D70" s="2" t="s">
        <v>206</v>
      </c>
      <c r="E70" s="2" t="s">
        <v>207</v>
      </c>
      <c r="F70" s="2" t="s">
        <v>128</v>
      </c>
      <c r="G70" s="2" t="s">
        <v>129</v>
      </c>
      <c r="H70" s="13">
        <v>144000</v>
      </c>
      <c r="I70" s="13">
        <v>117000</v>
      </c>
      <c r="J70" s="28">
        <v>77520.09</v>
      </c>
      <c r="K70" s="77">
        <f t="shared" si="0"/>
        <v>0.6625648717948718</v>
      </c>
    </row>
    <row r="71" spans="1:11" s="26" customFormat="1" ht="15">
      <c r="A71" s="2" t="s">
        <v>93</v>
      </c>
      <c r="B71" s="88" t="s">
        <v>85</v>
      </c>
      <c r="C71" s="89"/>
      <c r="D71" s="2" t="s">
        <v>206</v>
      </c>
      <c r="E71" s="2" t="s">
        <v>207</v>
      </c>
      <c r="F71" s="2" t="s">
        <v>130</v>
      </c>
      <c r="G71" s="2" t="s">
        <v>131</v>
      </c>
      <c r="H71" s="13">
        <v>55000</v>
      </c>
      <c r="I71" s="13">
        <v>30000</v>
      </c>
      <c r="J71" s="28">
        <v>1478.42</v>
      </c>
      <c r="K71" s="77">
        <f t="shared" si="0"/>
        <v>0.04928066666666667</v>
      </c>
    </row>
    <row r="72" spans="1:11" s="26" customFormat="1" ht="15">
      <c r="A72" s="2" t="s">
        <v>93</v>
      </c>
      <c r="B72" s="88" t="s">
        <v>85</v>
      </c>
      <c r="C72" s="89"/>
      <c r="D72" s="2" t="s">
        <v>206</v>
      </c>
      <c r="E72" s="2" t="s">
        <v>207</v>
      </c>
      <c r="F72" s="2">
        <v>200302</v>
      </c>
      <c r="G72" s="12" t="s">
        <v>348</v>
      </c>
      <c r="H72" s="13">
        <v>30000</v>
      </c>
      <c r="I72" s="13">
        <v>20000</v>
      </c>
      <c r="J72" s="28">
        <v>19281.38</v>
      </c>
      <c r="K72" s="77">
        <f t="shared" si="0"/>
        <v>0.9640690000000001</v>
      </c>
    </row>
    <row r="73" spans="1:11" s="26" customFormat="1" ht="15">
      <c r="A73" s="2" t="s">
        <v>93</v>
      </c>
      <c r="B73" s="88" t="s">
        <v>85</v>
      </c>
      <c r="C73" s="89"/>
      <c r="D73" s="2" t="s">
        <v>206</v>
      </c>
      <c r="E73" s="2" t="s">
        <v>207</v>
      </c>
      <c r="F73" s="2">
        <v>200401</v>
      </c>
      <c r="G73" s="12" t="s">
        <v>354</v>
      </c>
      <c r="H73" s="13">
        <v>2000</v>
      </c>
      <c r="I73" s="13">
        <v>1000</v>
      </c>
      <c r="J73" s="28">
        <v>999.4</v>
      </c>
      <c r="K73" s="77">
        <f t="shared" si="0"/>
        <v>0.9994</v>
      </c>
    </row>
    <row r="74" spans="1:11" s="26" customFormat="1" ht="15">
      <c r="A74" s="2" t="s">
        <v>93</v>
      </c>
      <c r="B74" s="88" t="s">
        <v>85</v>
      </c>
      <c r="C74" s="89"/>
      <c r="D74" s="2" t="s">
        <v>206</v>
      </c>
      <c r="E74" s="2" t="s">
        <v>207</v>
      </c>
      <c r="F74" s="2">
        <v>200530</v>
      </c>
      <c r="G74" s="12" t="s">
        <v>133</v>
      </c>
      <c r="H74" s="13">
        <v>42000</v>
      </c>
      <c r="I74" s="13">
        <v>26000</v>
      </c>
      <c r="J74" s="28">
        <v>14986.12</v>
      </c>
      <c r="K74" s="77">
        <f t="shared" si="0"/>
        <v>0.5763892307692308</v>
      </c>
    </row>
    <row r="75" spans="1:11" s="26" customFormat="1" ht="24">
      <c r="A75" s="2" t="s">
        <v>93</v>
      </c>
      <c r="B75" s="88" t="s">
        <v>85</v>
      </c>
      <c r="C75" s="89"/>
      <c r="D75" s="2" t="s">
        <v>206</v>
      </c>
      <c r="E75" s="2" t="s">
        <v>207</v>
      </c>
      <c r="F75" s="2" t="s">
        <v>134</v>
      </c>
      <c r="G75" s="2" t="s">
        <v>135</v>
      </c>
      <c r="H75" s="13">
        <v>9000</v>
      </c>
      <c r="I75" s="13">
        <v>8000</v>
      </c>
      <c r="J75" s="28">
        <v>3793.87</v>
      </c>
      <c r="K75" s="77">
        <f t="shared" si="0"/>
        <v>0.47423375</v>
      </c>
    </row>
    <row r="76" spans="1:11" s="26" customFormat="1" ht="15">
      <c r="A76" s="2" t="s">
        <v>93</v>
      </c>
      <c r="B76" s="88" t="s">
        <v>85</v>
      </c>
      <c r="C76" s="89"/>
      <c r="D76" s="2" t="s">
        <v>206</v>
      </c>
      <c r="E76" s="2" t="s">
        <v>207</v>
      </c>
      <c r="F76" s="2">
        <v>200900</v>
      </c>
      <c r="G76" s="12" t="s">
        <v>281</v>
      </c>
      <c r="H76" s="13">
        <v>5000</v>
      </c>
      <c r="I76" s="13">
        <v>5000</v>
      </c>
      <c r="J76" s="28">
        <v>703.04</v>
      </c>
      <c r="K76" s="77">
        <f t="shared" si="0"/>
        <v>0.14060799999999998</v>
      </c>
    </row>
    <row r="77" spans="1:11" s="26" customFormat="1" ht="24">
      <c r="A77" s="2" t="s">
        <v>93</v>
      </c>
      <c r="B77" s="88" t="s">
        <v>85</v>
      </c>
      <c r="C77" s="89"/>
      <c r="D77" s="2" t="s">
        <v>206</v>
      </c>
      <c r="E77" s="2" t="s">
        <v>207</v>
      </c>
      <c r="F77" s="2" t="s">
        <v>200</v>
      </c>
      <c r="G77" s="2" t="s">
        <v>201</v>
      </c>
      <c r="H77" s="13">
        <v>5000</v>
      </c>
      <c r="I77" s="13">
        <v>3000</v>
      </c>
      <c r="J77" s="28">
        <v>46.98</v>
      </c>
      <c r="K77" s="77">
        <f t="shared" si="0"/>
        <v>0.015659999999999997</v>
      </c>
    </row>
    <row r="78" spans="1:11" s="26" customFormat="1" ht="15">
      <c r="A78" s="2" t="s">
        <v>93</v>
      </c>
      <c r="B78" s="88" t="s">
        <v>85</v>
      </c>
      <c r="C78" s="89"/>
      <c r="D78" s="2" t="s">
        <v>206</v>
      </c>
      <c r="E78" s="2" t="s">
        <v>207</v>
      </c>
      <c r="F78" s="2">
        <v>201300</v>
      </c>
      <c r="G78" s="12" t="s">
        <v>141</v>
      </c>
      <c r="H78" s="13">
        <v>20000</v>
      </c>
      <c r="I78" s="13">
        <v>20000</v>
      </c>
      <c r="J78" s="28">
        <v>12012.59</v>
      </c>
      <c r="K78" s="77">
        <f t="shared" si="0"/>
        <v>0.6006295</v>
      </c>
    </row>
    <row r="79" spans="1:11" s="26" customFormat="1" ht="15">
      <c r="A79" s="2" t="s">
        <v>93</v>
      </c>
      <c r="B79" s="88" t="s">
        <v>85</v>
      </c>
      <c r="C79" s="89"/>
      <c r="D79" s="2" t="s">
        <v>206</v>
      </c>
      <c r="E79" s="2" t="s">
        <v>207</v>
      </c>
      <c r="F79" s="2">
        <v>201400</v>
      </c>
      <c r="G79" s="12" t="s">
        <v>203</v>
      </c>
      <c r="H79" s="13">
        <v>10000</v>
      </c>
      <c r="I79" s="13">
        <v>7000</v>
      </c>
      <c r="J79" s="28">
        <v>5518.75</v>
      </c>
      <c r="K79" s="77">
        <f t="shared" si="0"/>
        <v>0.7883928571428571</v>
      </c>
    </row>
    <row r="80" spans="1:11" s="26" customFormat="1" ht="15">
      <c r="A80" s="2" t="s">
        <v>93</v>
      </c>
      <c r="B80" s="88" t="s">
        <v>85</v>
      </c>
      <c r="C80" s="89"/>
      <c r="D80" s="2" t="s">
        <v>206</v>
      </c>
      <c r="E80" s="2" t="s">
        <v>207</v>
      </c>
      <c r="F80" s="2" t="s">
        <v>282</v>
      </c>
      <c r="G80" s="2" t="s">
        <v>283</v>
      </c>
      <c r="H80" s="13">
        <v>15000</v>
      </c>
      <c r="I80" s="13">
        <v>11000</v>
      </c>
      <c r="J80" s="28">
        <v>8330</v>
      </c>
      <c r="K80" s="77">
        <f aca="true" t="shared" si="1" ref="K80:K143">J80/I80%/100</f>
        <v>0.7572727272727273</v>
      </c>
    </row>
    <row r="81" spans="1:11" s="26" customFormat="1" ht="15">
      <c r="A81" s="2" t="s">
        <v>93</v>
      </c>
      <c r="B81" s="88" t="s">
        <v>85</v>
      </c>
      <c r="C81" s="89"/>
      <c r="D81" s="2" t="s">
        <v>206</v>
      </c>
      <c r="E81" s="2" t="s">
        <v>207</v>
      </c>
      <c r="F81" s="2">
        <v>203003</v>
      </c>
      <c r="G81" s="12" t="s">
        <v>285</v>
      </c>
      <c r="H81" s="13">
        <v>8000</v>
      </c>
      <c r="I81" s="13">
        <v>4000</v>
      </c>
      <c r="J81" s="28">
        <v>2551.71</v>
      </c>
      <c r="K81" s="77">
        <f t="shared" si="1"/>
        <v>0.6379275</v>
      </c>
    </row>
    <row r="82" spans="1:11" s="26" customFormat="1" ht="24">
      <c r="A82" s="2" t="s">
        <v>93</v>
      </c>
      <c r="B82" s="88" t="s">
        <v>85</v>
      </c>
      <c r="C82" s="89"/>
      <c r="D82" s="2" t="s">
        <v>206</v>
      </c>
      <c r="E82" s="2" t="s">
        <v>207</v>
      </c>
      <c r="F82" s="2" t="s">
        <v>148</v>
      </c>
      <c r="G82" s="2" t="s">
        <v>149</v>
      </c>
      <c r="H82" s="13">
        <v>6000</v>
      </c>
      <c r="I82" s="13">
        <v>6000</v>
      </c>
      <c r="J82" s="28">
        <v>5074</v>
      </c>
      <c r="K82" s="77">
        <f t="shared" si="1"/>
        <v>0.8456666666666667</v>
      </c>
    </row>
    <row r="83" spans="1:11" s="26" customFormat="1" ht="24">
      <c r="A83" s="2" t="s">
        <v>93</v>
      </c>
      <c r="B83" s="88" t="s">
        <v>85</v>
      </c>
      <c r="C83" s="89"/>
      <c r="D83" s="2" t="s">
        <v>206</v>
      </c>
      <c r="E83" s="2" t="s">
        <v>207</v>
      </c>
      <c r="F83" s="2" t="s">
        <v>150</v>
      </c>
      <c r="G83" s="2" t="s">
        <v>151</v>
      </c>
      <c r="H83" s="13">
        <v>84000</v>
      </c>
      <c r="I83" s="13">
        <v>62000</v>
      </c>
      <c r="J83" s="28">
        <v>51908</v>
      </c>
      <c r="K83" s="77">
        <f t="shared" si="1"/>
        <v>0.8372258064516128</v>
      </c>
    </row>
    <row r="84" spans="1:11" s="26" customFormat="1" ht="15">
      <c r="A84" s="2" t="s">
        <v>93</v>
      </c>
      <c r="B84" s="88" t="s">
        <v>85</v>
      </c>
      <c r="C84" s="89"/>
      <c r="D84" s="2" t="s">
        <v>206</v>
      </c>
      <c r="E84" s="2" t="s">
        <v>207</v>
      </c>
      <c r="F84" s="2">
        <v>710101</v>
      </c>
      <c r="G84" s="12" t="s">
        <v>153</v>
      </c>
      <c r="H84" s="13">
        <v>767000</v>
      </c>
      <c r="I84" s="13">
        <v>767000</v>
      </c>
      <c r="J84" s="28">
        <v>3490.66</v>
      </c>
      <c r="K84" s="77">
        <f t="shared" si="1"/>
        <v>0.004551056062581486</v>
      </c>
    </row>
    <row r="85" spans="1:11" s="26" customFormat="1" ht="15">
      <c r="A85" s="2" t="s">
        <v>93</v>
      </c>
      <c r="B85" s="88" t="s">
        <v>85</v>
      </c>
      <c r="C85" s="89"/>
      <c r="D85" s="2" t="s">
        <v>206</v>
      </c>
      <c r="E85" s="2" t="s">
        <v>207</v>
      </c>
      <c r="F85" s="2">
        <v>710130</v>
      </c>
      <c r="G85" s="12" t="s">
        <v>157</v>
      </c>
      <c r="H85" s="13">
        <v>336000</v>
      </c>
      <c r="I85" s="13">
        <v>357000</v>
      </c>
      <c r="J85" s="28">
        <v>78286.3</v>
      </c>
      <c r="K85" s="77">
        <f t="shared" si="1"/>
        <v>0.21928935574229694</v>
      </c>
    </row>
    <row r="86" spans="1:13" s="26" customFormat="1" ht="24">
      <c r="A86" s="2" t="s">
        <v>93</v>
      </c>
      <c r="B86" s="88" t="s">
        <v>85</v>
      </c>
      <c r="C86" s="89"/>
      <c r="D86" s="2" t="s">
        <v>206</v>
      </c>
      <c r="E86" s="2" t="s">
        <v>207</v>
      </c>
      <c r="F86" s="2" t="s">
        <v>238</v>
      </c>
      <c r="G86" s="2" t="s">
        <v>239</v>
      </c>
      <c r="H86" s="13">
        <v>1134000</v>
      </c>
      <c r="I86" s="13">
        <v>1013000</v>
      </c>
      <c r="J86" s="28">
        <v>307086.57</v>
      </c>
      <c r="K86" s="77">
        <f t="shared" si="1"/>
        <v>0.3031456762092794</v>
      </c>
      <c r="L86" s="80"/>
      <c r="M86" s="80"/>
    </row>
    <row r="87" spans="1:11" s="26" customFormat="1" ht="24">
      <c r="A87" s="2" t="s">
        <v>93</v>
      </c>
      <c r="B87" s="88" t="s">
        <v>85</v>
      </c>
      <c r="C87" s="89"/>
      <c r="D87" s="2" t="s">
        <v>210</v>
      </c>
      <c r="E87" s="2" t="s">
        <v>211</v>
      </c>
      <c r="F87" s="2" t="s">
        <v>96</v>
      </c>
      <c r="G87" s="2" t="s">
        <v>97</v>
      </c>
      <c r="H87" s="13">
        <v>6144000</v>
      </c>
      <c r="I87" s="13">
        <v>4629000</v>
      </c>
      <c r="J87" s="28">
        <v>4575665</v>
      </c>
      <c r="K87" s="77">
        <f t="shared" si="1"/>
        <v>0.9884780730179304</v>
      </c>
    </row>
    <row r="88" spans="1:11" s="26" customFormat="1" ht="24">
      <c r="A88" s="2" t="s">
        <v>93</v>
      </c>
      <c r="B88" s="88" t="s">
        <v>85</v>
      </c>
      <c r="C88" s="89"/>
      <c r="D88" s="2" t="s">
        <v>210</v>
      </c>
      <c r="E88" s="2" t="s">
        <v>211</v>
      </c>
      <c r="F88" s="2" t="s">
        <v>226</v>
      </c>
      <c r="G88" s="2" t="s">
        <v>227</v>
      </c>
      <c r="H88" s="13">
        <v>638000</v>
      </c>
      <c r="I88" s="13">
        <v>501000</v>
      </c>
      <c r="J88" s="28">
        <v>328169</v>
      </c>
      <c r="K88" s="77">
        <f t="shared" si="1"/>
        <v>0.6550279441117765</v>
      </c>
    </row>
    <row r="89" spans="1:11" s="26" customFormat="1" ht="24">
      <c r="A89" s="2" t="s">
        <v>93</v>
      </c>
      <c r="B89" s="88" t="s">
        <v>85</v>
      </c>
      <c r="C89" s="89"/>
      <c r="D89" s="2" t="s">
        <v>210</v>
      </c>
      <c r="E89" s="2" t="s">
        <v>211</v>
      </c>
      <c r="F89" s="2" t="s">
        <v>98</v>
      </c>
      <c r="G89" s="2" t="s">
        <v>99</v>
      </c>
      <c r="H89" s="13">
        <v>759000</v>
      </c>
      <c r="I89" s="13">
        <v>584000</v>
      </c>
      <c r="J89" s="28">
        <v>455793.44</v>
      </c>
      <c r="K89" s="77">
        <f t="shared" si="1"/>
        <v>0.7804682191780822</v>
      </c>
    </row>
    <row r="90" spans="1:11" s="26" customFormat="1" ht="24">
      <c r="A90" s="2" t="s">
        <v>93</v>
      </c>
      <c r="B90" s="88" t="s">
        <v>85</v>
      </c>
      <c r="C90" s="89"/>
      <c r="D90" s="2" t="s">
        <v>210</v>
      </c>
      <c r="E90" s="2" t="s">
        <v>211</v>
      </c>
      <c r="F90" s="2" t="s">
        <v>100</v>
      </c>
      <c r="G90" s="2" t="s">
        <v>101</v>
      </c>
      <c r="H90" s="13">
        <v>20000</v>
      </c>
      <c r="I90" s="13">
        <v>13000</v>
      </c>
      <c r="J90" s="28">
        <v>770</v>
      </c>
      <c r="K90" s="77">
        <f t="shared" si="1"/>
        <v>0.05923076923076923</v>
      </c>
    </row>
    <row r="91" spans="1:11" s="26" customFormat="1" ht="24">
      <c r="A91" s="2" t="s">
        <v>93</v>
      </c>
      <c r="B91" s="88" t="s">
        <v>85</v>
      </c>
      <c r="C91" s="89"/>
      <c r="D91" s="2" t="s">
        <v>210</v>
      </c>
      <c r="E91" s="2" t="s">
        <v>211</v>
      </c>
      <c r="F91" s="2" t="s">
        <v>291</v>
      </c>
      <c r="G91" s="2" t="s">
        <v>292</v>
      </c>
      <c r="H91" s="13">
        <v>65000</v>
      </c>
      <c r="I91" s="13">
        <v>46000</v>
      </c>
      <c r="J91" s="28">
        <v>31150</v>
      </c>
      <c r="K91" s="77">
        <f t="shared" si="1"/>
        <v>0.6771739130434783</v>
      </c>
    </row>
    <row r="92" spans="1:11" s="26" customFormat="1" ht="24">
      <c r="A92" s="2" t="s">
        <v>93</v>
      </c>
      <c r="B92" s="88" t="s">
        <v>85</v>
      </c>
      <c r="C92" s="89"/>
      <c r="D92" s="2" t="s">
        <v>210</v>
      </c>
      <c r="E92" s="2" t="s">
        <v>211</v>
      </c>
      <c r="F92" s="2">
        <v>100130</v>
      </c>
      <c r="G92" s="12" t="s">
        <v>271</v>
      </c>
      <c r="H92" s="13">
        <v>5000</v>
      </c>
      <c r="I92" s="13">
        <v>4000</v>
      </c>
      <c r="J92" s="28">
        <v>0</v>
      </c>
      <c r="K92" s="77">
        <f t="shared" si="1"/>
        <v>0</v>
      </c>
    </row>
    <row r="93" spans="1:11" s="26" customFormat="1" ht="24">
      <c r="A93" s="2" t="s">
        <v>93</v>
      </c>
      <c r="B93" s="88" t="s">
        <v>85</v>
      </c>
      <c r="C93" s="89"/>
      <c r="D93" s="2" t="s">
        <v>210</v>
      </c>
      <c r="E93" s="2" t="s">
        <v>211</v>
      </c>
      <c r="F93" s="2">
        <v>100204</v>
      </c>
      <c r="G93" s="12" t="s">
        <v>353</v>
      </c>
      <c r="H93" s="13">
        <v>20000</v>
      </c>
      <c r="I93" s="13">
        <v>14000</v>
      </c>
      <c r="J93" s="28">
        <v>0</v>
      </c>
      <c r="K93" s="77">
        <f t="shared" si="1"/>
        <v>0</v>
      </c>
    </row>
    <row r="94" spans="1:11" s="26" customFormat="1" ht="24">
      <c r="A94" s="2" t="s">
        <v>93</v>
      </c>
      <c r="B94" s="88" t="s">
        <v>85</v>
      </c>
      <c r="C94" s="89"/>
      <c r="D94" s="2" t="s">
        <v>210</v>
      </c>
      <c r="E94" s="2" t="s">
        <v>211</v>
      </c>
      <c r="F94" s="2">
        <v>100206</v>
      </c>
      <c r="G94" s="12" t="s">
        <v>315</v>
      </c>
      <c r="H94" s="13">
        <v>334000</v>
      </c>
      <c r="I94" s="13">
        <v>202000</v>
      </c>
      <c r="J94" s="28">
        <v>174350.01</v>
      </c>
      <c r="K94" s="77">
        <f t="shared" si="1"/>
        <v>0.8631188613861387</v>
      </c>
    </row>
    <row r="95" spans="1:11" s="26" customFormat="1" ht="24">
      <c r="A95" s="2" t="s">
        <v>93</v>
      </c>
      <c r="B95" s="88" t="s">
        <v>85</v>
      </c>
      <c r="C95" s="89"/>
      <c r="D95" s="2" t="s">
        <v>210</v>
      </c>
      <c r="E95" s="2" t="s">
        <v>211</v>
      </c>
      <c r="F95" s="2" t="s">
        <v>102</v>
      </c>
      <c r="G95" s="2" t="s">
        <v>103</v>
      </c>
      <c r="H95" s="13">
        <v>227000</v>
      </c>
      <c r="I95" s="13">
        <v>215000</v>
      </c>
      <c r="J95" s="28">
        <v>180003</v>
      </c>
      <c r="K95" s="77">
        <f t="shared" si="1"/>
        <v>0.8372232558139535</v>
      </c>
    </row>
    <row r="96" spans="1:11" s="26" customFormat="1" ht="24">
      <c r="A96" s="2" t="s">
        <v>93</v>
      </c>
      <c r="B96" s="88" t="s">
        <v>85</v>
      </c>
      <c r="C96" s="89"/>
      <c r="D96" s="2" t="s">
        <v>210</v>
      </c>
      <c r="E96" s="2" t="s">
        <v>211</v>
      </c>
      <c r="F96" s="2" t="s">
        <v>104</v>
      </c>
      <c r="G96" s="2" t="s">
        <v>105</v>
      </c>
      <c r="H96" s="13">
        <v>3000</v>
      </c>
      <c r="I96" s="13">
        <v>3000</v>
      </c>
      <c r="J96" s="28">
        <v>1970</v>
      </c>
      <c r="K96" s="77">
        <f t="shared" si="1"/>
        <v>0.6566666666666667</v>
      </c>
    </row>
    <row r="97" spans="1:11" s="26" customFormat="1" ht="24">
      <c r="A97" s="2" t="s">
        <v>93</v>
      </c>
      <c r="B97" s="88" t="s">
        <v>85</v>
      </c>
      <c r="C97" s="89"/>
      <c r="D97" s="2" t="s">
        <v>210</v>
      </c>
      <c r="E97" s="2" t="s">
        <v>211</v>
      </c>
      <c r="F97" s="2" t="s">
        <v>106</v>
      </c>
      <c r="G97" s="2" t="s">
        <v>107</v>
      </c>
      <c r="H97" s="13">
        <v>24000</v>
      </c>
      <c r="I97" s="13">
        <v>24000</v>
      </c>
      <c r="J97" s="28">
        <v>23125</v>
      </c>
      <c r="K97" s="77">
        <f t="shared" si="1"/>
        <v>0.9635416666666667</v>
      </c>
    </row>
    <row r="98" spans="1:11" s="26" customFormat="1" ht="36">
      <c r="A98" s="2" t="s">
        <v>93</v>
      </c>
      <c r="B98" s="88" t="s">
        <v>85</v>
      </c>
      <c r="C98" s="89"/>
      <c r="D98" s="2" t="s">
        <v>210</v>
      </c>
      <c r="E98" s="2" t="s">
        <v>211</v>
      </c>
      <c r="F98" s="2" t="s">
        <v>108</v>
      </c>
      <c r="G98" s="2" t="s">
        <v>109</v>
      </c>
      <c r="H98" s="13">
        <v>3000</v>
      </c>
      <c r="I98" s="13">
        <v>3000</v>
      </c>
      <c r="J98" s="28">
        <v>1792</v>
      </c>
      <c r="K98" s="77">
        <f t="shared" si="1"/>
        <v>0.5973333333333334</v>
      </c>
    </row>
    <row r="99" spans="1:11" s="26" customFormat="1" ht="24">
      <c r="A99" s="2" t="s">
        <v>93</v>
      </c>
      <c r="B99" s="88" t="s">
        <v>85</v>
      </c>
      <c r="C99" s="89"/>
      <c r="D99" s="2" t="s">
        <v>210</v>
      </c>
      <c r="E99" s="2" t="s">
        <v>211</v>
      </c>
      <c r="F99" s="2" t="s">
        <v>110</v>
      </c>
      <c r="G99" s="2" t="s">
        <v>111</v>
      </c>
      <c r="H99" s="13">
        <v>4000</v>
      </c>
      <c r="I99" s="13">
        <v>4000</v>
      </c>
      <c r="J99" s="28">
        <v>3439</v>
      </c>
      <c r="K99" s="77">
        <f t="shared" si="1"/>
        <v>0.8597499999999999</v>
      </c>
    </row>
    <row r="100" spans="1:11" s="26" customFormat="1" ht="24">
      <c r="A100" s="2" t="s">
        <v>93</v>
      </c>
      <c r="B100" s="88" t="s">
        <v>85</v>
      </c>
      <c r="C100" s="89"/>
      <c r="D100" s="2" t="s">
        <v>210</v>
      </c>
      <c r="E100" s="2" t="s">
        <v>211</v>
      </c>
      <c r="F100" s="2" t="s">
        <v>112</v>
      </c>
      <c r="G100" s="2" t="s">
        <v>113</v>
      </c>
      <c r="H100" s="13">
        <v>150000</v>
      </c>
      <c r="I100" s="13">
        <v>111000</v>
      </c>
      <c r="J100" s="28">
        <v>99515</v>
      </c>
      <c r="K100" s="77">
        <f t="shared" si="1"/>
        <v>0.8965315315315315</v>
      </c>
    </row>
    <row r="101" spans="1:11" s="26" customFormat="1" ht="24">
      <c r="A101" s="2" t="s">
        <v>93</v>
      </c>
      <c r="B101" s="88" t="s">
        <v>85</v>
      </c>
      <c r="C101" s="89"/>
      <c r="D101" s="2" t="s">
        <v>210</v>
      </c>
      <c r="E101" s="2" t="s">
        <v>211</v>
      </c>
      <c r="F101" s="2">
        <v>200101</v>
      </c>
      <c r="G101" s="12" t="s">
        <v>115</v>
      </c>
      <c r="H101" s="13">
        <v>4000</v>
      </c>
      <c r="I101" s="13">
        <v>4000</v>
      </c>
      <c r="J101" s="28">
        <v>629.72</v>
      </c>
      <c r="K101" s="77">
        <f t="shared" si="1"/>
        <v>0.15743000000000001</v>
      </c>
    </row>
    <row r="102" spans="1:11" s="26" customFormat="1" ht="24">
      <c r="A102" s="2" t="s">
        <v>93</v>
      </c>
      <c r="B102" s="88" t="s">
        <v>85</v>
      </c>
      <c r="C102" s="89"/>
      <c r="D102" s="2" t="s">
        <v>210</v>
      </c>
      <c r="E102" s="2" t="s">
        <v>211</v>
      </c>
      <c r="F102" s="2">
        <v>200102</v>
      </c>
      <c r="G102" s="12" t="s">
        <v>231</v>
      </c>
      <c r="H102" s="13">
        <v>7000</v>
      </c>
      <c r="I102" s="13">
        <v>6000</v>
      </c>
      <c r="J102" s="28">
        <v>2493.96</v>
      </c>
      <c r="K102" s="77">
        <f t="shared" si="1"/>
        <v>0.41566000000000003</v>
      </c>
    </row>
    <row r="103" spans="1:11" s="26" customFormat="1" ht="24">
      <c r="A103" s="2" t="s">
        <v>93</v>
      </c>
      <c r="B103" s="88" t="s">
        <v>85</v>
      </c>
      <c r="C103" s="89"/>
      <c r="D103" s="2" t="s">
        <v>210</v>
      </c>
      <c r="E103" s="2" t="s">
        <v>211</v>
      </c>
      <c r="F103" s="2" t="s">
        <v>116</v>
      </c>
      <c r="G103" s="2" t="s">
        <v>117</v>
      </c>
      <c r="H103" s="13">
        <v>170000</v>
      </c>
      <c r="I103" s="13">
        <v>98000</v>
      </c>
      <c r="J103" s="28">
        <v>83512.81</v>
      </c>
      <c r="K103" s="77">
        <f t="shared" si="1"/>
        <v>0.8521715306122449</v>
      </c>
    </row>
    <row r="104" spans="1:11" s="26" customFormat="1" ht="24">
      <c r="A104" s="2" t="s">
        <v>93</v>
      </c>
      <c r="B104" s="88" t="s">
        <v>85</v>
      </c>
      <c r="C104" s="89"/>
      <c r="D104" s="2" t="s">
        <v>210</v>
      </c>
      <c r="E104" s="2" t="s">
        <v>211</v>
      </c>
      <c r="F104" s="2" t="s">
        <v>118</v>
      </c>
      <c r="G104" s="2" t="s">
        <v>119</v>
      </c>
      <c r="H104" s="13">
        <v>18000</v>
      </c>
      <c r="I104" s="13">
        <v>16000</v>
      </c>
      <c r="J104" s="28">
        <v>13474.02</v>
      </c>
      <c r="K104" s="77">
        <f t="shared" si="1"/>
        <v>0.8421262500000001</v>
      </c>
    </row>
    <row r="105" spans="1:11" s="26" customFormat="1" ht="24">
      <c r="A105" s="2" t="s">
        <v>93</v>
      </c>
      <c r="B105" s="88" t="s">
        <v>85</v>
      </c>
      <c r="C105" s="89"/>
      <c r="D105" s="2" t="s">
        <v>210</v>
      </c>
      <c r="E105" s="2" t="s">
        <v>211</v>
      </c>
      <c r="F105" s="2">
        <v>200106</v>
      </c>
      <c r="G105" s="12" t="s">
        <v>121</v>
      </c>
      <c r="H105" s="13">
        <v>2000</v>
      </c>
      <c r="I105" s="13">
        <v>1000</v>
      </c>
      <c r="J105" s="28">
        <v>619.99</v>
      </c>
      <c r="K105" s="77">
        <f t="shared" si="1"/>
        <v>0.61999</v>
      </c>
    </row>
    <row r="106" spans="1:11" s="26" customFormat="1" ht="24">
      <c r="A106" s="2" t="s">
        <v>93</v>
      </c>
      <c r="B106" s="88" t="s">
        <v>85</v>
      </c>
      <c r="C106" s="89"/>
      <c r="D106" s="2" t="s">
        <v>210</v>
      </c>
      <c r="E106" s="2" t="s">
        <v>211</v>
      </c>
      <c r="F106" s="2">
        <v>200107</v>
      </c>
      <c r="G106" s="12" t="s">
        <v>123</v>
      </c>
      <c r="H106" s="13">
        <v>13000</v>
      </c>
      <c r="I106" s="13">
        <v>7000</v>
      </c>
      <c r="J106" s="28">
        <v>6959.6</v>
      </c>
      <c r="K106" s="77">
        <f t="shared" si="1"/>
        <v>0.9942285714285716</v>
      </c>
    </row>
    <row r="107" spans="1:11" s="26" customFormat="1" ht="24">
      <c r="A107" s="2" t="s">
        <v>93</v>
      </c>
      <c r="B107" s="88" t="s">
        <v>85</v>
      </c>
      <c r="C107" s="89"/>
      <c r="D107" s="2" t="s">
        <v>210</v>
      </c>
      <c r="E107" s="2" t="s">
        <v>211</v>
      </c>
      <c r="F107" s="2" t="s">
        <v>124</v>
      </c>
      <c r="G107" s="2" t="s">
        <v>125</v>
      </c>
      <c r="H107" s="13">
        <v>33000</v>
      </c>
      <c r="I107" s="13">
        <v>25000</v>
      </c>
      <c r="J107" s="28">
        <v>23527.36</v>
      </c>
      <c r="K107" s="77">
        <f t="shared" si="1"/>
        <v>0.9410944000000001</v>
      </c>
    </row>
    <row r="108" spans="1:11" s="26" customFormat="1" ht="24">
      <c r="A108" s="2" t="s">
        <v>93</v>
      </c>
      <c r="B108" s="88" t="s">
        <v>85</v>
      </c>
      <c r="C108" s="89"/>
      <c r="D108" s="2" t="s">
        <v>210</v>
      </c>
      <c r="E108" s="2" t="s">
        <v>211</v>
      </c>
      <c r="F108" s="2" t="s">
        <v>128</v>
      </c>
      <c r="G108" s="2" t="s">
        <v>129</v>
      </c>
      <c r="H108" s="13">
        <v>181000</v>
      </c>
      <c r="I108" s="13">
        <v>125000</v>
      </c>
      <c r="J108" s="28">
        <v>118576.79</v>
      </c>
      <c r="K108" s="77">
        <f t="shared" si="1"/>
        <v>0.9486143199999999</v>
      </c>
    </row>
    <row r="109" spans="1:11" s="26" customFormat="1" ht="24">
      <c r="A109" s="2" t="s">
        <v>93</v>
      </c>
      <c r="B109" s="88" t="s">
        <v>85</v>
      </c>
      <c r="C109" s="89"/>
      <c r="D109" s="2" t="s">
        <v>210</v>
      </c>
      <c r="E109" s="2" t="s">
        <v>211</v>
      </c>
      <c r="F109" s="2">
        <v>200200</v>
      </c>
      <c r="G109" s="12" t="s">
        <v>131</v>
      </c>
      <c r="H109" s="13">
        <v>5000</v>
      </c>
      <c r="I109" s="13">
        <v>5000</v>
      </c>
      <c r="J109" s="28">
        <v>0</v>
      </c>
      <c r="K109" s="77">
        <f t="shared" si="1"/>
        <v>0</v>
      </c>
    </row>
    <row r="110" spans="1:11" s="26" customFormat="1" ht="24">
      <c r="A110" s="2" t="s">
        <v>93</v>
      </c>
      <c r="B110" s="88" t="s">
        <v>85</v>
      </c>
      <c r="C110" s="89"/>
      <c r="D110" s="2" t="s">
        <v>210</v>
      </c>
      <c r="E110" s="2" t="s">
        <v>211</v>
      </c>
      <c r="F110" s="2">
        <v>200530</v>
      </c>
      <c r="G110" s="12" t="s">
        <v>133</v>
      </c>
      <c r="H110" s="13">
        <v>3000</v>
      </c>
      <c r="I110" s="13">
        <v>3000</v>
      </c>
      <c r="J110" s="28">
        <v>2518.04</v>
      </c>
      <c r="K110" s="77">
        <f t="shared" si="1"/>
        <v>0.8393466666666667</v>
      </c>
    </row>
    <row r="111" spans="1:11" s="26" customFormat="1" ht="24">
      <c r="A111" s="2" t="s">
        <v>93</v>
      </c>
      <c r="B111" s="88" t="s">
        <v>85</v>
      </c>
      <c r="C111" s="89"/>
      <c r="D111" s="2" t="s">
        <v>210</v>
      </c>
      <c r="E111" s="2" t="s">
        <v>211</v>
      </c>
      <c r="F111" s="2" t="s">
        <v>134</v>
      </c>
      <c r="G111" s="2" t="s">
        <v>135</v>
      </c>
      <c r="H111" s="13">
        <v>89000</v>
      </c>
      <c r="I111" s="13">
        <v>83000</v>
      </c>
      <c r="J111" s="28">
        <v>67294</v>
      </c>
      <c r="K111" s="77">
        <f t="shared" si="1"/>
        <v>0.8107710843373493</v>
      </c>
    </row>
    <row r="112" spans="1:11" s="26" customFormat="1" ht="24">
      <c r="A112" s="2" t="s">
        <v>93</v>
      </c>
      <c r="B112" s="88" t="s">
        <v>85</v>
      </c>
      <c r="C112" s="89"/>
      <c r="D112" s="2" t="s">
        <v>210</v>
      </c>
      <c r="E112" s="2" t="s">
        <v>211</v>
      </c>
      <c r="F112" s="2">
        <v>200602</v>
      </c>
      <c r="G112" s="12" t="s">
        <v>137</v>
      </c>
      <c r="H112" s="13">
        <v>50000</v>
      </c>
      <c r="I112" s="13">
        <v>50000</v>
      </c>
      <c r="J112" s="28">
        <v>0</v>
      </c>
      <c r="K112" s="77">
        <f t="shared" si="1"/>
        <v>0</v>
      </c>
    </row>
    <row r="113" spans="1:11" s="26" customFormat="1" ht="24">
      <c r="A113" s="2" t="s">
        <v>93</v>
      </c>
      <c r="B113" s="88" t="s">
        <v>85</v>
      </c>
      <c r="C113" s="89"/>
      <c r="D113" s="2" t="s">
        <v>210</v>
      </c>
      <c r="E113" s="2" t="s">
        <v>211</v>
      </c>
      <c r="F113" s="2">
        <v>201100</v>
      </c>
      <c r="G113" s="12" t="s">
        <v>201</v>
      </c>
      <c r="H113" s="13">
        <v>1000</v>
      </c>
      <c r="I113" s="13">
        <v>1000</v>
      </c>
      <c r="J113" s="28">
        <v>0</v>
      </c>
      <c r="K113" s="77">
        <f t="shared" si="1"/>
        <v>0</v>
      </c>
    </row>
    <row r="114" spans="1:11" s="26" customFormat="1" ht="24">
      <c r="A114" s="2" t="s">
        <v>93</v>
      </c>
      <c r="B114" s="88" t="s">
        <v>85</v>
      </c>
      <c r="C114" s="89"/>
      <c r="D114" s="2" t="s">
        <v>210</v>
      </c>
      <c r="E114" s="2" t="s">
        <v>211</v>
      </c>
      <c r="F114" s="2">
        <v>201300</v>
      </c>
      <c r="G114" s="12" t="s">
        <v>141</v>
      </c>
      <c r="H114" s="13">
        <v>13000</v>
      </c>
      <c r="I114" s="13">
        <v>13000</v>
      </c>
      <c r="J114" s="28">
        <v>6847.22</v>
      </c>
      <c r="K114" s="77">
        <f t="shared" si="1"/>
        <v>0.5267092307692308</v>
      </c>
    </row>
    <row r="115" spans="1:11" s="26" customFormat="1" ht="24">
      <c r="A115" s="2" t="s">
        <v>93</v>
      </c>
      <c r="B115" s="88" t="s">
        <v>85</v>
      </c>
      <c r="C115" s="89"/>
      <c r="D115" s="2" t="s">
        <v>210</v>
      </c>
      <c r="E115" s="2" t="s">
        <v>211</v>
      </c>
      <c r="F115" s="2" t="s">
        <v>282</v>
      </c>
      <c r="G115" s="2" t="s">
        <v>283</v>
      </c>
      <c r="H115" s="13">
        <v>26000</v>
      </c>
      <c r="I115" s="13">
        <v>20000</v>
      </c>
      <c r="J115" s="28">
        <v>9067.28</v>
      </c>
      <c r="K115" s="77">
        <f t="shared" si="1"/>
        <v>0.45336400000000004</v>
      </c>
    </row>
    <row r="116" spans="1:11" s="26" customFormat="1" ht="24">
      <c r="A116" s="2" t="s">
        <v>93</v>
      </c>
      <c r="B116" s="88" t="s">
        <v>85</v>
      </c>
      <c r="C116" s="89"/>
      <c r="D116" s="2" t="s">
        <v>210</v>
      </c>
      <c r="E116" s="2" t="s">
        <v>211</v>
      </c>
      <c r="F116" s="2" t="s">
        <v>148</v>
      </c>
      <c r="G116" s="2" t="s">
        <v>149</v>
      </c>
      <c r="H116" s="13">
        <v>250000</v>
      </c>
      <c r="I116" s="13">
        <v>205000</v>
      </c>
      <c r="J116" s="28">
        <v>148693.79</v>
      </c>
      <c r="K116" s="77">
        <f t="shared" si="1"/>
        <v>0.7253355609756098</v>
      </c>
    </row>
    <row r="117" spans="1:11" s="26" customFormat="1" ht="24">
      <c r="A117" s="2" t="s">
        <v>93</v>
      </c>
      <c r="B117" s="88" t="s">
        <v>85</v>
      </c>
      <c r="C117" s="89"/>
      <c r="D117" s="2" t="s">
        <v>210</v>
      </c>
      <c r="E117" s="2" t="s">
        <v>211</v>
      </c>
      <c r="F117" s="2" t="s">
        <v>150</v>
      </c>
      <c r="G117" s="2" t="s">
        <v>151</v>
      </c>
      <c r="H117" s="13">
        <v>81000</v>
      </c>
      <c r="I117" s="13">
        <v>62000</v>
      </c>
      <c r="J117" s="28">
        <v>53066</v>
      </c>
      <c r="K117" s="77">
        <f t="shared" si="1"/>
        <v>0.8559032258064516</v>
      </c>
    </row>
    <row r="118" spans="1:11" s="26" customFormat="1" ht="24">
      <c r="A118" s="2" t="s">
        <v>93</v>
      </c>
      <c r="B118" s="88" t="s">
        <v>85</v>
      </c>
      <c r="C118" s="89"/>
      <c r="D118" s="2" t="s">
        <v>210</v>
      </c>
      <c r="E118" s="2" t="s">
        <v>211</v>
      </c>
      <c r="F118" s="2" t="s">
        <v>156</v>
      </c>
      <c r="G118" s="2" t="s">
        <v>157</v>
      </c>
      <c r="H118" s="13">
        <v>434000</v>
      </c>
      <c r="I118" s="13">
        <v>352000</v>
      </c>
      <c r="J118" s="28">
        <v>14000</v>
      </c>
      <c r="K118" s="77">
        <f t="shared" si="1"/>
        <v>0.03977272727272727</v>
      </c>
    </row>
    <row r="119" spans="1:11" s="26" customFormat="1" ht="24">
      <c r="A119" s="2" t="s">
        <v>93</v>
      </c>
      <c r="B119" s="88" t="s">
        <v>85</v>
      </c>
      <c r="C119" s="89"/>
      <c r="D119" s="2" t="s">
        <v>210</v>
      </c>
      <c r="E119" s="2" t="s">
        <v>211</v>
      </c>
      <c r="F119" s="2">
        <v>710300</v>
      </c>
      <c r="G119" s="12" t="s">
        <v>239</v>
      </c>
      <c r="H119" s="13">
        <v>80000</v>
      </c>
      <c r="I119" s="13">
        <v>80000</v>
      </c>
      <c r="J119" s="28">
        <v>0</v>
      </c>
      <c r="K119" s="77">
        <f t="shared" si="1"/>
        <v>0</v>
      </c>
    </row>
    <row r="120" spans="1:13" s="26" customFormat="1" ht="48">
      <c r="A120" s="2" t="s">
        <v>93</v>
      </c>
      <c r="B120" s="88" t="s">
        <v>85</v>
      </c>
      <c r="C120" s="89"/>
      <c r="D120" s="2" t="s">
        <v>210</v>
      </c>
      <c r="E120" s="2" t="s">
        <v>211</v>
      </c>
      <c r="F120" s="2" t="s">
        <v>158</v>
      </c>
      <c r="G120" s="2" t="s">
        <v>159</v>
      </c>
      <c r="H120" s="13">
        <v>0</v>
      </c>
      <c r="I120" s="13">
        <v>0</v>
      </c>
      <c r="J120" s="28">
        <v>-4447</v>
      </c>
      <c r="K120" s="77">
        <v>0</v>
      </c>
      <c r="L120" s="80"/>
      <c r="M120" s="80"/>
    </row>
    <row r="121" spans="1:11" s="26" customFormat="1" ht="15">
      <c r="A121" s="2" t="s">
        <v>93</v>
      </c>
      <c r="B121" s="88" t="s">
        <v>85</v>
      </c>
      <c r="C121" s="89"/>
      <c r="D121" s="2" t="s">
        <v>212</v>
      </c>
      <c r="E121" s="2" t="s">
        <v>213</v>
      </c>
      <c r="F121" s="2" t="s">
        <v>96</v>
      </c>
      <c r="G121" s="2" t="s">
        <v>97</v>
      </c>
      <c r="H121" s="13">
        <v>650000</v>
      </c>
      <c r="I121" s="13">
        <v>490000</v>
      </c>
      <c r="J121" s="28">
        <v>491288</v>
      </c>
      <c r="K121" s="77">
        <f t="shared" si="1"/>
        <v>1.0026285714285714</v>
      </c>
    </row>
    <row r="122" spans="1:11" s="26" customFormat="1" ht="15">
      <c r="A122" s="2" t="s">
        <v>93</v>
      </c>
      <c r="B122" s="88" t="s">
        <v>85</v>
      </c>
      <c r="C122" s="89"/>
      <c r="D122" s="2" t="s">
        <v>212</v>
      </c>
      <c r="E122" s="2" t="s">
        <v>213</v>
      </c>
      <c r="F122" s="2">
        <v>100206</v>
      </c>
      <c r="G122" s="12" t="s">
        <v>315</v>
      </c>
      <c r="H122" s="13">
        <v>20000</v>
      </c>
      <c r="I122" s="13">
        <v>20000</v>
      </c>
      <c r="J122" s="28">
        <v>20000</v>
      </c>
      <c r="K122" s="77">
        <f t="shared" si="1"/>
        <v>1</v>
      </c>
    </row>
    <row r="123" spans="1:11" s="26" customFormat="1" ht="24">
      <c r="A123" s="2" t="s">
        <v>93</v>
      </c>
      <c r="B123" s="88" t="s">
        <v>85</v>
      </c>
      <c r="C123" s="89"/>
      <c r="D123" s="2" t="s">
        <v>212</v>
      </c>
      <c r="E123" s="2" t="s">
        <v>213</v>
      </c>
      <c r="F123" s="2" t="s">
        <v>102</v>
      </c>
      <c r="G123" s="2" t="s">
        <v>103</v>
      </c>
      <c r="H123" s="13">
        <v>3000</v>
      </c>
      <c r="I123" s="13">
        <v>3000</v>
      </c>
      <c r="J123" s="28">
        <v>2972</v>
      </c>
      <c r="K123" s="77">
        <f t="shared" si="1"/>
        <v>0.9906666666666666</v>
      </c>
    </row>
    <row r="124" spans="1:11" s="26" customFormat="1" ht="24">
      <c r="A124" s="2" t="s">
        <v>93</v>
      </c>
      <c r="B124" s="88" t="s">
        <v>85</v>
      </c>
      <c r="C124" s="89"/>
      <c r="D124" s="2" t="s">
        <v>212</v>
      </c>
      <c r="E124" s="2" t="s">
        <v>213</v>
      </c>
      <c r="F124" s="2" t="s">
        <v>104</v>
      </c>
      <c r="G124" s="2" t="s">
        <v>105</v>
      </c>
      <c r="H124" s="13">
        <v>200</v>
      </c>
      <c r="I124" s="13">
        <v>200</v>
      </c>
      <c r="J124" s="28">
        <v>186</v>
      </c>
      <c r="K124" s="77">
        <f t="shared" si="1"/>
        <v>0.93</v>
      </c>
    </row>
    <row r="125" spans="1:11" s="26" customFormat="1" ht="24">
      <c r="A125" s="2" t="s">
        <v>93</v>
      </c>
      <c r="B125" s="88" t="s">
        <v>85</v>
      </c>
      <c r="C125" s="89"/>
      <c r="D125" s="2" t="s">
        <v>212</v>
      </c>
      <c r="E125" s="2" t="s">
        <v>213</v>
      </c>
      <c r="F125" s="2" t="s">
        <v>106</v>
      </c>
      <c r="G125" s="2" t="s">
        <v>107</v>
      </c>
      <c r="H125" s="13">
        <v>1500</v>
      </c>
      <c r="I125" s="13">
        <v>1500</v>
      </c>
      <c r="J125" s="28">
        <v>1490</v>
      </c>
      <c r="K125" s="77">
        <f t="shared" si="1"/>
        <v>0.9933333333333333</v>
      </c>
    </row>
    <row r="126" spans="1:11" s="26" customFormat="1" ht="36">
      <c r="A126" s="2" t="s">
        <v>93</v>
      </c>
      <c r="B126" s="88" t="s">
        <v>85</v>
      </c>
      <c r="C126" s="89"/>
      <c r="D126" s="2" t="s">
        <v>212</v>
      </c>
      <c r="E126" s="2" t="s">
        <v>213</v>
      </c>
      <c r="F126" s="2" t="s">
        <v>108</v>
      </c>
      <c r="G126" s="2" t="s">
        <v>109</v>
      </c>
      <c r="H126" s="13">
        <v>100</v>
      </c>
      <c r="I126" s="13">
        <v>100</v>
      </c>
      <c r="J126" s="28">
        <v>59</v>
      </c>
      <c r="K126" s="77">
        <f t="shared" si="1"/>
        <v>0.59</v>
      </c>
    </row>
    <row r="127" spans="1:11" s="26" customFormat="1" ht="24">
      <c r="A127" s="2" t="s">
        <v>93</v>
      </c>
      <c r="B127" s="88" t="s">
        <v>85</v>
      </c>
      <c r="C127" s="89"/>
      <c r="D127" s="2" t="s">
        <v>212</v>
      </c>
      <c r="E127" s="2" t="s">
        <v>213</v>
      </c>
      <c r="F127" s="2" t="s">
        <v>110</v>
      </c>
      <c r="G127" s="2" t="s">
        <v>111</v>
      </c>
      <c r="H127" s="13">
        <v>400</v>
      </c>
      <c r="I127" s="13">
        <v>400</v>
      </c>
      <c r="J127" s="28">
        <v>317</v>
      </c>
      <c r="K127" s="77">
        <f t="shared" si="1"/>
        <v>0.7925</v>
      </c>
    </row>
    <row r="128" spans="1:11" s="26" customFormat="1" ht="24">
      <c r="A128" s="2" t="s">
        <v>93</v>
      </c>
      <c r="B128" s="88" t="s">
        <v>85</v>
      </c>
      <c r="C128" s="89"/>
      <c r="D128" s="2" t="s">
        <v>212</v>
      </c>
      <c r="E128" s="2" t="s">
        <v>213</v>
      </c>
      <c r="F128" s="2" t="s">
        <v>112</v>
      </c>
      <c r="G128" s="2" t="s">
        <v>113</v>
      </c>
      <c r="H128" s="13">
        <v>14800</v>
      </c>
      <c r="I128" s="13">
        <v>11100</v>
      </c>
      <c r="J128" s="28">
        <v>9982</v>
      </c>
      <c r="K128" s="77">
        <f t="shared" si="1"/>
        <v>0.8992792792792792</v>
      </c>
    </row>
    <row r="129" spans="1:11" s="26" customFormat="1" ht="15">
      <c r="A129" s="2" t="s">
        <v>93</v>
      </c>
      <c r="B129" s="88" t="s">
        <v>85</v>
      </c>
      <c r="C129" s="89"/>
      <c r="D129" s="2" t="s">
        <v>212</v>
      </c>
      <c r="E129" s="2" t="s">
        <v>213</v>
      </c>
      <c r="F129" s="2">
        <v>200101</v>
      </c>
      <c r="G129" s="12" t="s">
        <v>115</v>
      </c>
      <c r="H129" s="13">
        <v>500</v>
      </c>
      <c r="I129" s="13">
        <v>500</v>
      </c>
      <c r="J129" s="28">
        <v>0</v>
      </c>
      <c r="K129" s="77">
        <f t="shared" si="1"/>
        <v>0</v>
      </c>
    </row>
    <row r="130" spans="1:11" s="26" customFormat="1" ht="15">
      <c r="A130" s="2" t="s">
        <v>93</v>
      </c>
      <c r="B130" s="88" t="s">
        <v>85</v>
      </c>
      <c r="C130" s="89"/>
      <c r="D130" s="2" t="s">
        <v>212</v>
      </c>
      <c r="E130" s="2" t="s">
        <v>213</v>
      </c>
      <c r="F130" s="2">
        <v>200102</v>
      </c>
      <c r="G130" s="12" t="s">
        <v>231</v>
      </c>
      <c r="H130" s="13">
        <v>500</v>
      </c>
      <c r="I130" s="13">
        <v>500</v>
      </c>
      <c r="J130" s="28">
        <v>497.67</v>
      </c>
      <c r="K130" s="77">
        <f t="shared" si="1"/>
        <v>0.9953400000000001</v>
      </c>
    </row>
    <row r="131" spans="1:11" s="26" customFormat="1" ht="24">
      <c r="A131" s="2" t="s">
        <v>93</v>
      </c>
      <c r="B131" s="88" t="s">
        <v>85</v>
      </c>
      <c r="C131" s="89"/>
      <c r="D131" s="2" t="s">
        <v>212</v>
      </c>
      <c r="E131" s="2" t="s">
        <v>213</v>
      </c>
      <c r="F131" s="2" t="s">
        <v>116</v>
      </c>
      <c r="G131" s="2" t="s">
        <v>117</v>
      </c>
      <c r="H131" s="13">
        <v>8000</v>
      </c>
      <c r="I131" s="13">
        <v>8000</v>
      </c>
      <c r="J131" s="28">
        <v>7834.69</v>
      </c>
      <c r="K131" s="77">
        <f t="shared" si="1"/>
        <v>0.9793362499999999</v>
      </c>
    </row>
    <row r="132" spans="1:11" s="26" customFormat="1" ht="15">
      <c r="A132" s="2" t="s">
        <v>93</v>
      </c>
      <c r="B132" s="88" t="s">
        <v>85</v>
      </c>
      <c r="C132" s="89"/>
      <c r="D132" s="2" t="s">
        <v>212</v>
      </c>
      <c r="E132" s="2" t="s">
        <v>213</v>
      </c>
      <c r="F132" s="2">
        <v>200104</v>
      </c>
      <c r="G132" s="12" t="s">
        <v>119</v>
      </c>
      <c r="H132" s="13">
        <v>3000</v>
      </c>
      <c r="I132" s="13">
        <v>2500</v>
      </c>
      <c r="J132" s="28">
        <v>639.58</v>
      </c>
      <c r="K132" s="77">
        <f t="shared" si="1"/>
        <v>0.255832</v>
      </c>
    </row>
    <row r="133" spans="1:11" s="26" customFormat="1" ht="24">
      <c r="A133" s="2" t="s">
        <v>93</v>
      </c>
      <c r="B133" s="88" t="s">
        <v>85</v>
      </c>
      <c r="C133" s="89"/>
      <c r="D133" s="2" t="s">
        <v>212</v>
      </c>
      <c r="E133" s="2" t="s">
        <v>213</v>
      </c>
      <c r="F133" s="2">
        <v>200108</v>
      </c>
      <c r="G133" s="12" t="s">
        <v>125</v>
      </c>
      <c r="H133" s="13">
        <v>5000</v>
      </c>
      <c r="I133" s="13">
        <v>4000</v>
      </c>
      <c r="J133" s="28">
        <v>3187.09</v>
      </c>
      <c r="K133" s="77">
        <f t="shared" si="1"/>
        <v>0.7967725</v>
      </c>
    </row>
    <row r="134" spans="1:11" s="26" customFormat="1" ht="24">
      <c r="A134" s="2" t="s">
        <v>93</v>
      </c>
      <c r="B134" s="88" t="s">
        <v>85</v>
      </c>
      <c r="C134" s="89"/>
      <c r="D134" s="2" t="s">
        <v>212</v>
      </c>
      <c r="E134" s="2" t="s">
        <v>213</v>
      </c>
      <c r="F134" s="2">
        <v>200109</v>
      </c>
      <c r="G134" s="12" t="s">
        <v>127</v>
      </c>
      <c r="H134" s="13">
        <v>10000</v>
      </c>
      <c r="I134" s="13">
        <v>10000</v>
      </c>
      <c r="J134" s="28">
        <v>8427.34</v>
      </c>
      <c r="K134" s="77">
        <f t="shared" si="1"/>
        <v>0.842734</v>
      </c>
    </row>
    <row r="135" spans="1:11" s="26" customFormat="1" ht="24">
      <c r="A135" s="2" t="s">
        <v>93</v>
      </c>
      <c r="B135" s="88" t="s">
        <v>85</v>
      </c>
      <c r="C135" s="89"/>
      <c r="D135" s="2" t="s">
        <v>212</v>
      </c>
      <c r="E135" s="2" t="s">
        <v>213</v>
      </c>
      <c r="F135" s="2" t="s">
        <v>128</v>
      </c>
      <c r="G135" s="2" t="s">
        <v>129</v>
      </c>
      <c r="H135" s="13">
        <v>18000</v>
      </c>
      <c r="I135" s="13">
        <v>14000</v>
      </c>
      <c r="J135" s="28">
        <v>17965.78</v>
      </c>
      <c r="K135" s="77">
        <f t="shared" si="1"/>
        <v>1.28327</v>
      </c>
    </row>
    <row r="136" spans="1:13" s="26" customFormat="1" ht="24">
      <c r="A136" s="2" t="s">
        <v>93</v>
      </c>
      <c r="B136" s="88" t="s">
        <v>85</v>
      </c>
      <c r="C136" s="89"/>
      <c r="D136" s="2" t="s">
        <v>212</v>
      </c>
      <c r="E136" s="2" t="s">
        <v>213</v>
      </c>
      <c r="F136" s="2" t="s">
        <v>134</v>
      </c>
      <c r="G136" s="2" t="s">
        <v>135</v>
      </c>
      <c r="H136" s="13">
        <v>5000</v>
      </c>
      <c r="I136" s="13">
        <v>4000</v>
      </c>
      <c r="J136" s="28">
        <v>3950</v>
      </c>
      <c r="K136" s="77">
        <f t="shared" si="1"/>
        <v>0.9875</v>
      </c>
      <c r="L136" s="80"/>
      <c r="M136" s="80"/>
    </row>
    <row r="137" spans="1:11" s="26" customFormat="1" ht="15">
      <c r="A137" s="2" t="s">
        <v>93</v>
      </c>
      <c r="B137" s="88" t="s">
        <v>85</v>
      </c>
      <c r="C137" s="89"/>
      <c r="D137" s="2" t="s">
        <v>293</v>
      </c>
      <c r="E137" s="2" t="s">
        <v>294</v>
      </c>
      <c r="F137" s="2" t="s">
        <v>96</v>
      </c>
      <c r="G137" s="2" t="s">
        <v>97</v>
      </c>
      <c r="H137" s="13">
        <v>308000</v>
      </c>
      <c r="I137" s="13">
        <v>240000</v>
      </c>
      <c r="J137" s="28">
        <v>236491</v>
      </c>
      <c r="K137" s="77">
        <f t="shared" si="1"/>
        <v>0.9853791666666666</v>
      </c>
    </row>
    <row r="138" spans="1:11" s="26" customFormat="1" ht="15">
      <c r="A138" s="2" t="s">
        <v>93</v>
      </c>
      <c r="B138" s="88" t="s">
        <v>85</v>
      </c>
      <c r="C138" s="89"/>
      <c r="D138" s="2" t="s">
        <v>293</v>
      </c>
      <c r="E138" s="2" t="s">
        <v>294</v>
      </c>
      <c r="F138" s="2" t="s">
        <v>270</v>
      </c>
      <c r="G138" s="2" t="s">
        <v>271</v>
      </c>
      <c r="H138" s="13">
        <v>15000</v>
      </c>
      <c r="I138" s="13">
        <v>12000</v>
      </c>
      <c r="J138" s="28">
        <v>10207</v>
      </c>
      <c r="K138" s="77">
        <f t="shared" si="1"/>
        <v>0.8505833333333334</v>
      </c>
    </row>
    <row r="139" spans="1:11" s="26" customFormat="1" ht="15">
      <c r="A139" s="2" t="s">
        <v>93</v>
      </c>
      <c r="B139" s="88" t="s">
        <v>85</v>
      </c>
      <c r="C139" s="89"/>
      <c r="D139" s="2" t="s">
        <v>293</v>
      </c>
      <c r="E139" s="2" t="s">
        <v>294</v>
      </c>
      <c r="F139" s="2">
        <v>100206</v>
      </c>
      <c r="G139" s="12" t="s">
        <v>315</v>
      </c>
      <c r="H139" s="13">
        <v>12000</v>
      </c>
      <c r="I139" s="13">
        <v>12000</v>
      </c>
      <c r="J139" s="28">
        <v>7250.11</v>
      </c>
      <c r="K139" s="77">
        <f t="shared" si="1"/>
        <v>0.6041758333333334</v>
      </c>
    </row>
    <row r="140" spans="1:11" s="26" customFormat="1" ht="24">
      <c r="A140" s="2" t="s">
        <v>93</v>
      </c>
      <c r="B140" s="88" t="s">
        <v>85</v>
      </c>
      <c r="C140" s="89"/>
      <c r="D140" s="2" t="s">
        <v>293</v>
      </c>
      <c r="E140" s="2" t="s">
        <v>294</v>
      </c>
      <c r="F140" s="2" t="s">
        <v>102</v>
      </c>
      <c r="G140" s="2" t="s">
        <v>103</v>
      </c>
      <c r="H140" s="13">
        <v>2100</v>
      </c>
      <c r="I140" s="13">
        <v>2100</v>
      </c>
      <c r="J140" s="28">
        <v>1759</v>
      </c>
      <c r="K140" s="77">
        <f t="shared" si="1"/>
        <v>0.8376190476190476</v>
      </c>
    </row>
    <row r="141" spans="1:11" s="26" customFormat="1" ht="24">
      <c r="A141" s="2" t="s">
        <v>93</v>
      </c>
      <c r="B141" s="88" t="s">
        <v>85</v>
      </c>
      <c r="C141" s="89"/>
      <c r="D141" s="2" t="s">
        <v>293</v>
      </c>
      <c r="E141" s="2" t="s">
        <v>294</v>
      </c>
      <c r="F141" s="2" t="s">
        <v>104</v>
      </c>
      <c r="G141" s="2" t="s">
        <v>105</v>
      </c>
      <c r="H141" s="13">
        <v>100</v>
      </c>
      <c r="I141" s="13">
        <v>100</v>
      </c>
      <c r="J141" s="28">
        <v>85</v>
      </c>
      <c r="K141" s="77">
        <f t="shared" si="1"/>
        <v>0.85</v>
      </c>
    </row>
    <row r="142" spans="1:11" s="26" customFormat="1" ht="24">
      <c r="A142" s="2" t="s">
        <v>93</v>
      </c>
      <c r="B142" s="88" t="s">
        <v>85</v>
      </c>
      <c r="C142" s="89"/>
      <c r="D142" s="2" t="s">
        <v>293</v>
      </c>
      <c r="E142" s="2" t="s">
        <v>294</v>
      </c>
      <c r="F142" s="2" t="s">
        <v>106</v>
      </c>
      <c r="G142" s="2" t="s">
        <v>107</v>
      </c>
      <c r="H142" s="13">
        <v>1000</v>
      </c>
      <c r="I142" s="13">
        <v>1000</v>
      </c>
      <c r="J142" s="28">
        <v>908</v>
      </c>
      <c r="K142" s="77">
        <f t="shared" si="1"/>
        <v>0.9079999999999999</v>
      </c>
    </row>
    <row r="143" spans="1:11" s="26" customFormat="1" ht="36">
      <c r="A143" s="2" t="s">
        <v>93</v>
      </c>
      <c r="B143" s="88" t="s">
        <v>85</v>
      </c>
      <c r="C143" s="89"/>
      <c r="D143" s="2" t="s">
        <v>293</v>
      </c>
      <c r="E143" s="2" t="s">
        <v>294</v>
      </c>
      <c r="F143" s="2" t="s">
        <v>108</v>
      </c>
      <c r="G143" s="2" t="s">
        <v>109</v>
      </c>
      <c r="H143" s="13">
        <v>100</v>
      </c>
      <c r="I143" s="13">
        <v>100</v>
      </c>
      <c r="J143" s="28">
        <v>26</v>
      </c>
      <c r="K143" s="77">
        <f t="shared" si="1"/>
        <v>0.26</v>
      </c>
    </row>
    <row r="144" spans="1:11" s="26" customFormat="1" ht="24">
      <c r="A144" s="2" t="s">
        <v>93</v>
      </c>
      <c r="B144" s="88" t="s">
        <v>85</v>
      </c>
      <c r="C144" s="89"/>
      <c r="D144" s="2" t="s">
        <v>293</v>
      </c>
      <c r="E144" s="2" t="s">
        <v>294</v>
      </c>
      <c r="F144" s="2" t="s">
        <v>110</v>
      </c>
      <c r="G144" s="2" t="s">
        <v>111</v>
      </c>
      <c r="H144" s="13">
        <v>200</v>
      </c>
      <c r="I144" s="13">
        <v>200</v>
      </c>
      <c r="J144" s="28">
        <v>145</v>
      </c>
      <c r="K144" s="77">
        <f aca="true" t="shared" si="2" ref="K144:K209">J144/I144%/100</f>
        <v>0.725</v>
      </c>
    </row>
    <row r="145" spans="1:11" s="26" customFormat="1" ht="24">
      <c r="A145" s="2" t="s">
        <v>93</v>
      </c>
      <c r="B145" s="88" t="s">
        <v>85</v>
      </c>
      <c r="C145" s="89"/>
      <c r="D145" s="2" t="s">
        <v>293</v>
      </c>
      <c r="E145" s="2" t="s">
        <v>294</v>
      </c>
      <c r="F145" s="2" t="s">
        <v>112</v>
      </c>
      <c r="G145" s="2" t="s">
        <v>113</v>
      </c>
      <c r="H145" s="13">
        <v>7500</v>
      </c>
      <c r="I145" s="13">
        <v>6000</v>
      </c>
      <c r="J145" s="28">
        <v>3256</v>
      </c>
      <c r="K145" s="77">
        <f t="shared" si="2"/>
        <v>0.5426666666666666</v>
      </c>
    </row>
    <row r="146" spans="1:11" s="26" customFormat="1" ht="15">
      <c r="A146" s="2" t="s">
        <v>93</v>
      </c>
      <c r="B146" s="88" t="s">
        <v>85</v>
      </c>
      <c r="C146" s="89"/>
      <c r="D146" s="2" t="s">
        <v>293</v>
      </c>
      <c r="E146" s="2" t="s">
        <v>294</v>
      </c>
      <c r="F146" s="2" t="s">
        <v>114</v>
      </c>
      <c r="G146" s="2" t="s">
        <v>115</v>
      </c>
      <c r="H146" s="13">
        <v>1000</v>
      </c>
      <c r="I146" s="13">
        <v>1000</v>
      </c>
      <c r="J146" s="28">
        <v>499.99</v>
      </c>
      <c r="K146" s="77">
        <f t="shared" si="2"/>
        <v>0.49999000000000005</v>
      </c>
    </row>
    <row r="147" spans="1:11" s="26" customFormat="1" ht="15">
      <c r="A147" s="2" t="s">
        <v>93</v>
      </c>
      <c r="B147" s="88" t="s">
        <v>85</v>
      </c>
      <c r="C147" s="89"/>
      <c r="D147" s="2" t="s">
        <v>293</v>
      </c>
      <c r="E147" s="2" t="s">
        <v>294</v>
      </c>
      <c r="F147" s="2">
        <v>200102</v>
      </c>
      <c r="G147" s="12" t="s">
        <v>231</v>
      </c>
      <c r="H147" s="13">
        <v>1000</v>
      </c>
      <c r="I147" s="13">
        <v>500</v>
      </c>
      <c r="J147" s="28">
        <v>0</v>
      </c>
      <c r="K147" s="77">
        <f t="shared" si="2"/>
        <v>0</v>
      </c>
    </row>
    <row r="148" spans="1:11" s="26" customFormat="1" ht="24">
      <c r="A148" s="2" t="s">
        <v>93</v>
      </c>
      <c r="B148" s="88" t="s">
        <v>85</v>
      </c>
      <c r="C148" s="89"/>
      <c r="D148" s="2" t="s">
        <v>293</v>
      </c>
      <c r="E148" s="2" t="s">
        <v>294</v>
      </c>
      <c r="F148" s="2" t="s">
        <v>124</v>
      </c>
      <c r="G148" s="2" t="s">
        <v>125</v>
      </c>
      <c r="H148" s="13">
        <v>5000</v>
      </c>
      <c r="I148" s="13">
        <v>5000</v>
      </c>
      <c r="J148" s="28">
        <v>4999.7</v>
      </c>
      <c r="K148" s="77">
        <f t="shared" si="2"/>
        <v>0.99994</v>
      </c>
    </row>
    <row r="149" spans="1:11" s="26" customFormat="1" ht="24">
      <c r="A149" s="2" t="s">
        <v>93</v>
      </c>
      <c r="B149" s="88" t="s">
        <v>85</v>
      </c>
      <c r="C149" s="89"/>
      <c r="D149" s="2" t="s">
        <v>293</v>
      </c>
      <c r="E149" s="2" t="s">
        <v>294</v>
      </c>
      <c r="F149" s="2">
        <v>200109</v>
      </c>
      <c r="G149" s="12" t="s">
        <v>127</v>
      </c>
      <c r="H149" s="13">
        <v>20000</v>
      </c>
      <c r="I149" s="13">
        <v>20000</v>
      </c>
      <c r="J149" s="28">
        <v>20000</v>
      </c>
      <c r="K149" s="77">
        <f t="shared" si="2"/>
        <v>1</v>
      </c>
    </row>
    <row r="150" spans="1:11" s="26" customFormat="1" ht="24">
      <c r="A150" s="2" t="s">
        <v>93</v>
      </c>
      <c r="B150" s="88" t="s">
        <v>85</v>
      </c>
      <c r="C150" s="89"/>
      <c r="D150" s="2" t="s">
        <v>293</v>
      </c>
      <c r="E150" s="2" t="s">
        <v>294</v>
      </c>
      <c r="F150" s="2" t="s">
        <v>128</v>
      </c>
      <c r="G150" s="2" t="s">
        <v>129</v>
      </c>
      <c r="H150" s="13">
        <v>18000</v>
      </c>
      <c r="I150" s="13">
        <v>14000</v>
      </c>
      <c r="J150" s="28">
        <v>16088.3</v>
      </c>
      <c r="K150" s="77">
        <f t="shared" si="2"/>
        <v>1.1491642857142856</v>
      </c>
    </row>
    <row r="151" spans="1:11" s="26" customFormat="1" ht="24">
      <c r="A151" s="2" t="s">
        <v>93</v>
      </c>
      <c r="B151" s="88" t="s">
        <v>85</v>
      </c>
      <c r="C151" s="89"/>
      <c r="D151" s="2" t="s">
        <v>293</v>
      </c>
      <c r="E151" s="2" t="s">
        <v>294</v>
      </c>
      <c r="F151" s="2" t="s">
        <v>134</v>
      </c>
      <c r="G151" s="2" t="s">
        <v>135</v>
      </c>
      <c r="H151" s="13">
        <v>3000</v>
      </c>
      <c r="I151" s="13">
        <v>3000</v>
      </c>
      <c r="J151" s="28">
        <v>1950</v>
      </c>
      <c r="K151" s="77">
        <f t="shared" si="2"/>
        <v>0.65</v>
      </c>
    </row>
    <row r="152" spans="1:13" s="26" customFormat="1" ht="24">
      <c r="A152" s="2" t="s">
        <v>93</v>
      </c>
      <c r="B152" s="88" t="s">
        <v>85</v>
      </c>
      <c r="C152" s="89"/>
      <c r="D152" s="2" t="s">
        <v>293</v>
      </c>
      <c r="E152" s="2" t="s">
        <v>294</v>
      </c>
      <c r="F152" s="2" t="s">
        <v>200</v>
      </c>
      <c r="G152" s="2" t="s">
        <v>201</v>
      </c>
      <c r="H152" s="13">
        <v>2000</v>
      </c>
      <c r="I152" s="13">
        <v>1000</v>
      </c>
      <c r="J152" s="28">
        <v>529</v>
      </c>
      <c r="K152" s="77">
        <f t="shared" si="2"/>
        <v>0.529</v>
      </c>
      <c r="L152" s="80"/>
      <c r="M152" s="80"/>
    </row>
    <row r="153" spans="1:11" s="26" customFormat="1" ht="15">
      <c r="A153" s="2" t="s">
        <v>93</v>
      </c>
      <c r="B153" s="88" t="s">
        <v>85</v>
      </c>
      <c r="C153" s="89"/>
      <c r="D153" s="2" t="s">
        <v>216</v>
      </c>
      <c r="E153" s="2" t="s">
        <v>217</v>
      </c>
      <c r="F153" s="2" t="s">
        <v>96</v>
      </c>
      <c r="G153" s="2" t="s">
        <v>97</v>
      </c>
      <c r="H153" s="13">
        <v>507000</v>
      </c>
      <c r="I153" s="13">
        <v>455000</v>
      </c>
      <c r="J153" s="28">
        <v>335188</v>
      </c>
      <c r="K153" s="77">
        <f t="shared" si="2"/>
        <v>0.736676923076923</v>
      </c>
    </row>
    <row r="154" spans="1:11" s="26" customFormat="1" ht="15">
      <c r="A154" s="2" t="s">
        <v>93</v>
      </c>
      <c r="B154" s="88" t="s">
        <v>85</v>
      </c>
      <c r="C154" s="89"/>
      <c r="D154" s="2" t="s">
        <v>216</v>
      </c>
      <c r="E154" s="2" t="s">
        <v>217</v>
      </c>
      <c r="F154" s="2">
        <v>100206</v>
      </c>
      <c r="G154" s="12" t="s">
        <v>315</v>
      </c>
      <c r="H154" s="13">
        <v>22000</v>
      </c>
      <c r="I154" s="13">
        <v>22000</v>
      </c>
      <c r="J154" s="28">
        <v>15950</v>
      </c>
      <c r="K154" s="77">
        <f t="shared" si="2"/>
        <v>0.725</v>
      </c>
    </row>
    <row r="155" spans="1:11" s="26" customFormat="1" ht="24">
      <c r="A155" s="2" t="s">
        <v>93</v>
      </c>
      <c r="B155" s="88" t="s">
        <v>85</v>
      </c>
      <c r="C155" s="89"/>
      <c r="D155" s="2" t="s">
        <v>216</v>
      </c>
      <c r="E155" s="2" t="s">
        <v>217</v>
      </c>
      <c r="F155" s="2" t="s">
        <v>102</v>
      </c>
      <c r="G155" s="2" t="s">
        <v>103</v>
      </c>
      <c r="H155" s="13">
        <v>4800</v>
      </c>
      <c r="I155" s="13">
        <v>4800</v>
      </c>
      <c r="J155" s="28">
        <v>4705</v>
      </c>
      <c r="K155" s="77">
        <f t="shared" si="2"/>
        <v>0.9802083333333332</v>
      </c>
    </row>
    <row r="156" spans="1:11" s="26" customFormat="1" ht="24">
      <c r="A156" s="2" t="s">
        <v>93</v>
      </c>
      <c r="B156" s="88" t="s">
        <v>85</v>
      </c>
      <c r="C156" s="89"/>
      <c r="D156" s="2" t="s">
        <v>216</v>
      </c>
      <c r="E156" s="2" t="s">
        <v>217</v>
      </c>
      <c r="F156" s="2" t="s">
        <v>104</v>
      </c>
      <c r="G156" s="2" t="s">
        <v>105</v>
      </c>
      <c r="H156" s="13">
        <v>200</v>
      </c>
      <c r="I156" s="13">
        <v>200</v>
      </c>
      <c r="J156" s="28">
        <v>116</v>
      </c>
      <c r="K156" s="77">
        <f t="shared" si="2"/>
        <v>0.58</v>
      </c>
    </row>
    <row r="157" spans="1:11" s="26" customFormat="1" ht="24">
      <c r="A157" s="2" t="s">
        <v>93</v>
      </c>
      <c r="B157" s="88" t="s">
        <v>85</v>
      </c>
      <c r="C157" s="89"/>
      <c r="D157" s="2" t="s">
        <v>216</v>
      </c>
      <c r="E157" s="2" t="s">
        <v>217</v>
      </c>
      <c r="F157" s="2" t="s">
        <v>106</v>
      </c>
      <c r="G157" s="2" t="s">
        <v>107</v>
      </c>
      <c r="H157" s="13">
        <v>1600</v>
      </c>
      <c r="I157" s="13">
        <v>1600</v>
      </c>
      <c r="J157" s="28">
        <v>1548</v>
      </c>
      <c r="K157" s="77">
        <f t="shared" si="2"/>
        <v>0.9675</v>
      </c>
    </row>
    <row r="158" spans="1:11" s="26" customFormat="1" ht="36">
      <c r="A158" s="2" t="s">
        <v>93</v>
      </c>
      <c r="B158" s="88" t="s">
        <v>85</v>
      </c>
      <c r="C158" s="89"/>
      <c r="D158" s="2" t="s">
        <v>216</v>
      </c>
      <c r="E158" s="2" t="s">
        <v>217</v>
      </c>
      <c r="F158" s="2" t="s">
        <v>108</v>
      </c>
      <c r="G158" s="2" t="s">
        <v>109</v>
      </c>
      <c r="H158" s="13">
        <v>100</v>
      </c>
      <c r="I158" s="13">
        <v>100</v>
      </c>
      <c r="J158" s="28">
        <v>69</v>
      </c>
      <c r="K158" s="77">
        <f t="shared" si="2"/>
        <v>0.69</v>
      </c>
    </row>
    <row r="159" spans="1:11" s="26" customFormat="1" ht="24">
      <c r="A159" s="2" t="s">
        <v>93</v>
      </c>
      <c r="B159" s="88" t="s">
        <v>85</v>
      </c>
      <c r="C159" s="89"/>
      <c r="D159" s="2" t="s">
        <v>216</v>
      </c>
      <c r="E159" s="2" t="s">
        <v>217</v>
      </c>
      <c r="F159" s="2" t="s">
        <v>110</v>
      </c>
      <c r="G159" s="2" t="s">
        <v>111</v>
      </c>
      <c r="H159" s="13">
        <v>300</v>
      </c>
      <c r="I159" s="13">
        <v>300</v>
      </c>
      <c r="J159" s="28">
        <v>233</v>
      </c>
      <c r="K159" s="77">
        <f t="shared" si="2"/>
        <v>0.7766666666666667</v>
      </c>
    </row>
    <row r="160" spans="1:11" s="26" customFormat="1" ht="24">
      <c r="A160" s="2" t="s">
        <v>93</v>
      </c>
      <c r="B160" s="88" t="s">
        <v>85</v>
      </c>
      <c r="C160" s="89"/>
      <c r="D160" s="2" t="s">
        <v>216</v>
      </c>
      <c r="E160" s="2" t="s">
        <v>217</v>
      </c>
      <c r="F160" s="2" t="s">
        <v>112</v>
      </c>
      <c r="G160" s="2" t="s">
        <v>113</v>
      </c>
      <c r="H160" s="13">
        <v>12000</v>
      </c>
      <c r="I160" s="13">
        <v>10000</v>
      </c>
      <c r="J160" s="28">
        <v>6925</v>
      </c>
      <c r="K160" s="77">
        <f t="shared" si="2"/>
        <v>0.6925</v>
      </c>
    </row>
    <row r="161" spans="1:11" s="26" customFormat="1" ht="15">
      <c r="A161" s="2" t="s">
        <v>93</v>
      </c>
      <c r="B161" s="88" t="s">
        <v>85</v>
      </c>
      <c r="C161" s="89"/>
      <c r="D161" s="2" t="s">
        <v>216</v>
      </c>
      <c r="E161" s="2" t="s">
        <v>217</v>
      </c>
      <c r="F161" s="2">
        <v>200101</v>
      </c>
      <c r="G161" s="2" t="s">
        <v>115</v>
      </c>
      <c r="H161" s="13">
        <v>500</v>
      </c>
      <c r="I161" s="13">
        <v>500</v>
      </c>
      <c r="J161" s="28"/>
      <c r="K161" s="77">
        <f t="shared" si="2"/>
        <v>0</v>
      </c>
    </row>
    <row r="162" spans="1:11" s="26" customFormat="1" ht="15">
      <c r="A162" s="2" t="s">
        <v>93</v>
      </c>
      <c r="B162" s="88" t="s">
        <v>85</v>
      </c>
      <c r="C162" s="89"/>
      <c r="D162" s="2" t="s">
        <v>216</v>
      </c>
      <c r="E162" s="2" t="s">
        <v>217</v>
      </c>
      <c r="F162" s="2">
        <v>200102</v>
      </c>
      <c r="G162" s="2" t="s">
        <v>231</v>
      </c>
      <c r="H162" s="13">
        <v>500</v>
      </c>
      <c r="I162" s="13">
        <v>500</v>
      </c>
      <c r="J162" s="28"/>
      <c r="K162" s="77">
        <f t="shared" si="2"/>
        <v>0</v>
      </c>
    </row>
    <row r="163" spans="1:11" s="26" customFormat="1" ht="15">
      <c r="A163" s="2" t="s">
        <v>93</v>
      </c>
      <c r="B163" s="88" t="s">
        <v>85</v>
      </c>
      <c r="C163" s="89"/>
      <c r="D163" s="2" t="s">
        <v>216</v>
      </c>
      <c r="E163" s="2" t="s">
        <v>217</v>
      </c>
      <c r="F163" s="2">
        <v>200105</v>
      </c>
      <c r="G163" s="12" t="s">
        <v>233</v>
      </c>
      <c r="H163" s="13">
        <v>2600</v>
      </c>
      <c r="I163" s="13">
        <v>0</v>
      </c>
      <c r="J163" s="28">
        <v>0</v>
      </c>
      <c r="K163" s="77">
        <v>0</v>
      </c>
    </row>
    <row r="164" spans="1:11" s="26" customFormat="1" ht="15">
      <c r="A164" s="2" t="s">
        <v>93</v>
      </c>
      <c r="B164" s="88" t="s">
        <v>85</v>
      </c>
      <c r="C164" s="89"/>
      <c r="D164" s="2" t="s">
        <v>216</v>
      </c>
      <c r="E164" s="2" t="s">
        <v>217</v>
      </c>
      <c r="F164" s="2">
        <v>200106</v>
      </c>
      <c r="G164" s="12" t="s">
        <v>121</v>
      </c>
      <c r="H164" s="13">
        <v>2300</v>
      </c>
      <c r="I164" s="13">
        <v>2300</v>
      </c>
      <c r="J164" s="28">
        <v>2268.94</v>
      </c>
      <c r="K164" s="77">
        <f t="shared" si="2"/>
        <v>0.9864956521739131</v>
      </c>
    </row>
    <row r="165" spans="1:11" s="26" customFormat="1" ht="24">
      <c r="A165" s="2" t="s">
        <v>93</v>
      </c>
      <c r="B165" s="88" t="s">
        <v>85</v>
      </c>
      <c r="C165" s="89"/>
      <c r="D165" s="2" t="s">
        <v>216</v>
      </c>
      <c r="E165" s="2" t="s">
        <v>217</v>
      </c>
      <c r="F165" s="2" t="s">
        <v>124</v>
      </c>
      <c r="G165" s="2" t="s">
        <v>125</v>
      </c>
      <c r="H165" s="13">
        <v>5300</v>
      </c>
      <c r="I165" s="13">
        <v>4500</v>
      </c>
      <c r="J165" s="28">
        <v>3400.21</v>
      </c>
      <c r="K165" s="77">
        <f t="shared" si="2"/>
        <v>0.7556022222222222</v>
      </c>
    </row>
    <row r="166" spans="1:11" s="26" customFormat="1" ht="24">
      <c r="A166" s="2" t="s">
        <v>93</v>
      </c>
      <c r="B166" s="88" t="s">
        <v>85</v>
      </c>
      <c r="C166" s="89"/>
      <c r="D166" s="2" t="s">
        <v>216</v>
      </c>
      <c r="E166" s="2" t="s">
        <v>217</v>
      </c>
      <c r="F166" s="2" t="s">
        <v>126</v>
      </c>
      <c r="G166" s="2" t="s">
        <v>127</v>
      </c>
      <c r="H166" s="13">
        <v>22000</v>
      </c>
      <c r="I166" s="13">
        <v>22000</v>
      </c>
      <c r="J166" s="28">
        <v>22000</v>
      </c>
      <c r="K166" s="77">
        <f t="shared" si="2"/>
        <v>1</v>
      </c>
    </row>
    <row r="167" spans="1:14" s="26" customFormat="1" ht="24">
      <c r="A167" s="2" t="s">
        <v>93</v>
      </c>
      <c r="B167" s="88" t="s">
        <v>85</v>
      </c>
      <c r="C167" s="89"/>
      <c r="D167" s="2" t="s">
        <v>216</v>
      </c>
      <c r="E167" s="2" t="s">
        <v>217</v>
      </c>
      <c r="F167" s="2" t="s">
        <v>128</v>
      </c>
      <c r="G167" s="2" t="s">
        <v>129</v>
      </c>
      <c r="H167" s="13">
        <v>13800</v>
      </c>
      <c r="I167" s="13">
        <v>11300</v>
      </c>
      <c r="J167" s="28">
        <v>6838.5</v>
      </c>
      <c r="K167" s="77">
        <f t="shared" si="2"/>
        <v>0.6051769911504424</v>
      </c>
      <c r="L167" s="80"/>
      <c r="M167" s="83"/>
      <c r="N167" s="80"/>
    </row>
    <row r="168" spans="1:11" s="26" customFormat="1" ht="24">
      <c r="A168" s="2" t="s">
        <v>93</v>
      </c>
      <c r="B168" s="88" t="s">
        <v>85</v>
      </c>
      <c r="C168" s="89"/>
      <c r="D168" s="2" t="s">
        <v>295</v>
      </c>
      <c r="E168" s="2" t="s">
        <v>296</v>
      </c>
      <c r="F168" s="2" t="s">
        <v>96</v>
      </c>
      <c r="G168" s="2" t="s">
        <v>97</v>
      </c>
      <c r="H168" s="13">
        <v>615000</v>
      </c>
      <c r="I168" s="13">
        <v>436200</v>
      </c>
      <c r="J168" s="28">
        <v>363451</v>
      </c>
      <c r="K168" s="77">
        <f t="shared" si="2"/>
        <v>0.8332209995414948</v>
      </c>
    </row>
    <row r="169" spans="1:11" s="26" customFormat="1" ht="24">
      <c r="A169" s="2" t="s">
        <v>93</v>
      </c>
      <c r="B169" s="88" t="s">
        <v>85</v>
      </c>
      <c r="C169" s="89"/>
      <c r="D169" s="2" t="s">
        <v>295</v>
      </c>
      <c r="E169" s="2" t="s">
        <v>296</v>
      </c>
      <c r="F169" s="2">
        <v>100113</v>
      </c>
      <c r="G169" s="12" t="s">
        <v>101</v>
      </c>
      <c r="H169" s="13">
        <v>1300</v>
      </c>
      <c r="I169" s="13">
        <v>1300</v>
      </c>
      <c r="J169" s="28">
        <v>34</v>
      </c>
      <c r="K169" s="77">
        <f t="shared" si="2"/>
        <v>0.026153846153846153</v>
      </c>
    </row>
    <row r="170" spans="1:11" s="26" customFormat="1" ht="24">
      <c r="A170" s="2" t="s">
        <v>93</v>
      </c>
      <c r="B170" s="88" t="s">
        <v>85</v>
      </c>
      <c r="C170" s="89"/>
      <c r="D170" s="2" t="s">
        <v>295</v>
      </c>
      <c r="E170" s="2" t="s">
        <v>296</v>
      </c>
      <c r="F170" s="2">
        <v>100130</v>
      </c>
      <c r="G170" s="12" t="s">
        <v>271</v>
      </c>
      <c r="H170" s="13">
        <v>59000</v>
      </c>
      <c r="I170" s="13">
        <v>59000</v>
      </c>
      <c r="J170" s="28">
        <v>28131</v>
      </c>
      <c r="K170" s="77">
        <f t="shared" si="2"/>
        <v>0.47679661016949154</v>
      </c>
    </row>
    <row r="171" spans="1:11" s="26" customFormat="1" ht="24">
      <c r="A171" s="2" t="s">
        <v>93</v>
      </c>
      <c r="B171" s="88" t="s">
        <v>85</v>
      </c>
      <c r="C171" s="89"/>
      <c r="D171" s="2" t="s">
        <v>295</v>
      </c>
      <c r="E171" s="2" t="s">
        <v>296</v>
      </c>
      <c r="F171" s="2">
        <v>100206</v>
      </c>
      <c r="G171" s="12" t="s">
        <v>315</v>
      </c>
      <c r="H171" s="13">
        <v>16000</v>
      </c>
      <c r="I171" s="13">
        <v>16000</v>
      </c>
      <c r="J171" s="28">
        <v>11600</v>
      </c>
      <c r="K171" s="77">
        <f t="shared" si="2"/>
        <v>0.725</v>
      </c>
    </row>
    <row r="172" spans="1:11" s="26" customFormat="1" ht="24">
      <c r="A172" s="2" t="s">
        <v>93</v>
      </c>
      <c r="B172" s="88" t="s">
        <v>85</v>
      </c>
      <c r="C172" s="89"/>
      <c r="D172" s="2" t="s">
        <v>295</v>
      </c>
      <c r="E172" s="2" t="s">
        <v>296</v>
      </c>
      <c r="F172" s="2" t="s">
        <v>102</v>
      </c>
      <c r="G172" s="2" t="s">
        <v>103</v>
      </c>
      <c r="H172" s="13">
        <v>5700</v>
      </c>
      <c r="I172" s="13">
        <v>5700</v>
      </c>
      <c r="J172" s="28">
        <v>5445</v>
      </c>
      <c r="K172" s="77">
        <f t="shared" si="2"/>
        <v>0.9552631578947368</v>
      </c>
    </row>
    <row r="173" spans="1:11" s="26" customFormat="1" ht="24">
      <c r="A173" s="2" t="s">
        <v>93</v>
      </c>
      <c r="B173" s="88" t="s">
        <v>85</v>
      </c>
      <c r="C173" s="89"/>
      <c r="D173" s="2" t="s">
        <v>295</v>
      </c>
      <c r="E173" s="2" t="s">
        <v>296</v>
      </c>
      <c r="F173" s="2" t="s">
        <v>104</v>
      </c>
      <c r="G173" s="2" t="s">
        <v>105</v>
      </c>
      <c r="H173" s="13">
        <v>200</v>
      </c>
      <c r="I173" s="13">
        <v>200</v>
      </c>
      <c r="J173" s="28">
        <v>153</v>
      </c>
      <c r="K173" s="77">
        <f t="shared" si="2"/>
        <v>0.765</v>
      </c>
    </row>
    <row r="174" spans="1:11" s="26" customFormat="1" ht="24">
      <c r="A174" s="2" t="s">
        <v>93</v>
      </c>
      <c r="B174" s="88" t="s">
        <v>85</v>
      </c>
      <c r="C174" s="89"/>
      <c r="D174" s="2" t="s">
        <v>295</v>
      </c>
      <c r="E174" s="2" t="s">
        <v>296</v>
      </c>
      <c r="F174" s="2" t="s">
        <v>106</v>
      </c>
      <c r="G174" s="2" t="s">
        <v>107</v>
      </c>
      <c r="H174" s="13">
        <v>1900</v>
      </c>
      <c r="I174" s="13">
        <v>1900</v>
      </c>
      <c r="J174" s="28">
        <v>1792</v>
      </c>
      <c r="K174" s="77">
        <f t="shared" si="2"/>
        <v>0.9431578947368421</v>
      </c>
    </row>
    <row r="175" spans="1:11" s="26" customFormat="1" ht="36">
      <c r="A175" s="2" t="s">
        <v>93</v>
      </c>
      <c r="B175" s="88" t="s">
        <v>85</v>
      </c>
      <c r="C175" s="89"/>
      <c r="D175" s="2" t="s">
        <v>295</v>
      </c>
      <c r="E175" s="2" t="s">
        <v>296</v>
      </c>
      <c r="F175" s="2" t="s">
        <v>108</v>
      </c>
      <c r="G175" s="2" t="s">
        <v>109</v>
      </c>
      <c r="H175" s="13">
        <v>100</v>
      </c>
      <c r="I175" s="13">
        <v>100</v>
      </c>
      <c r="J175" s="28">
        <v>52</v>
      </c>
      <c r="K175" s="77">
        <f t="shared" si="2"/>
        <v>0.52</v>
      </c>
    </row>
    <row r="176" spans="1:11" s="26" customFormat="1" ht="24">
      <c r="A176" s="2" t="s">
        <v>93</v>
      </c>
      <c r="B176" s="88" t="s">
        <v>85</v>
      </c>
      <c r="C176" s="89"/>
      <c r="D176" s="2" t="s">
        <v>295</v>
      </c>
      <c r="E176" s="2" t="s">
        <v>296</v>
      </c>
      <c r="F176" s="2" t="s">
        <v>110</v>
      </c>
      <c r="G176" s="2" t="s">
        <v>111</v>
      </c>
      <c r="H176" s="13">
        <v>400</v>
      </c>
      <c r="I176" s="13">
        <v>400</v>
      </c>
      <c r="J176" s="28">
        <v>293</v>
      </c>
      <c r="K176" s="77">
        <f t="shared" si="2"/>
        <v>0.7325</v>
      </c>
    </row>
    <row r="177" spans="1:11" s="26" customFormat="1" ht="24">
      <c r="A177" s="2" t="s">
        <v>93</v>
      </c>
      <c r="B177" s="88" t="s">
        <v>85</v>
      </c>
      <c r="C177" s="89"/>
      <c r="D177" s="2" t="s">
        <v>295</v>
      </c>
      <c r="E177" s="2" t="s">
        <v>296</v>
      </c>
      <c r="F177" s="2" t="s">
        <v>112</v>
      </c>
      <c r="G177" s="2" t="s">
        <v>113</v>
      </c>
      <c r="H177" s="13">
        <v>14400</v>
      </c>
      <c r="I177" s="13">
        <v>10200</v>
      </c>
      <c r="J177" s="28">
        <v>7402</v>
      </c>
      <c r="K177" s="77">
        <f t="shared" si="2"/>
        <v>0.7256862745098038</v>
      </c>
    </row>
    <row r="178" spans="1:11" s="26" customFormat="1" ht="24">
      <c r="A178" s="2" t="s">
        <v>93</v>
      </c>
      <c r="B178" s="88" t="s">
        <v>85</v>
      </c>
      <c r="C178" s="89"/>
      <c r="D178" s="2" t="s">
        <v>295</v>
      </c>
      <c r="E178" s="2" t="s">
        <v>296</v>
      </c>
      <c r="F178" s="2" t="s">
        <v>114</v>
      </c>
      <c r="G178" s="2" t="s">
        <v>115</v>
      </c>
      <c r="H178" s="13">
        <v>1100</v>
      </c>
      <c r="I178" s="13">
        <v>700</v>
      </c>
      <c r="J178" s="28">
        <v>534.77</v>
      </c>
      <c r="K178" s="77">
        <f t="shared" si="2"/>
        <v>0.7639571428571428</v>
      </c>
    </row>
    <row r="179" spans="1:11" s="26" customFormat="1" ht="24">
      <c r="A179" s="2" t="s">
        <v>93</v>
      </c>
      <c r="B179" s="88" t="s">
        <v>85</v>
      </c>
      <c r="C179" s="89"/>
      <c r="D179" s="2" t="s">
        <v>295</v>
      </c>
      <c r="E179" s="2" t="s">
        <v>296</v>
      </c>
      <c r="F179" s="2">
        <v>200102</v>
      </c>
      <c r="G179" s="12" t="s">
        <v>231</v>
      </c>
      <c r="H179" s="13">
        <v>800</v>
      </c>
      <c r="I179" s="13">
        <v>500</v>
      </c>
      <c r="J179" s="28">
        <v>349.99</v>
      </c>
      <c r="K179" s="77">
        <f t="shared" si="2"/>
        <v>0.69998</v>
      </c>
    </row>
    <row r="180" spans="1:11" s="26" customFormat="1" ht="24">
      <c r="A180" s="2" t="s">
        <v>93</v>
      </c>
      <c r="B180" s="88" t="s">
        <v>85</v>
      </c>
      <c r="C180" s="89"/>
      <c r="D180" s="2" t="s">
        <v>295</v>
      </c>
      <c r="E180" s="2" t="s">
        <v>296</v>
      </c>
      <c r="F180" s="2" t="s">
        <v>116</v>
      </c>
      <c r="G180" s="2" t="s">
        <v>117</v>
      </c>
      <c r="H180" s="13">
        <v>9500</v>
      </c>
      <c r="I180" s="13">
        <v>6500</v>
      </c>
      <c r="J180" s="28">
        <v>6500</v>
      </c>
      <c r="K180" s="77">
        <f t="shared" si="2"/>
        <v>1</v>
      </c>
    </row>
    <row r="181" spans="1:11" s="26" customFormat="1" ht="24">
      <c r="A181" s="2" t="s">
        <v>93</v>
      </c>
      <c r="B181" s="88" t="s">
        <v>85</v>
      </c>
      <c r="C181" s="89"/>
      <c r="D181" s="2" t="s">
        <v>295</v>
      </c>
      <c r="E181" s="2" t="s">
        <v>296</v>
      </c>
      <c r="F181" s="2" t="s">
        <v>118</v>
      </c>
      <c r="G181" s="2" t="s">
        <v>119</v>
      </c>
      <c r="H181" s="13">
        <v>2000</v>
      </c>
      <c r="I181" s="13">
        <v>2000</v>
      </c>
      <c r="J181" s="28">
        <v>1498.75</v>
      </c>
      <c r="K181" s="77">
        <f t="shared" si="2"/>
        <v>0.749375</v>
      </c>
    </row>
    <row r="182" spans="1:11" s="26" customFormat="1" ht="24">
      <c r="A182" s="2" t="s">
        <v>93</v>
      </c>
      <c r="B182" s="88" t="s">
        <v>85</v>
      </c>
      <c r="C182" s="89"/>
      <c r="D182" s="2" t="s">
        <v>295</v>
      </c>
      <c r="E182" s="2" t="s">
        <v>296</v>
      </c>
      <c r="F182" s="2" t="s">
        <v>232</v>
      </c>
      <c r="G182" s="2" t="s">
        <v>233</v>
      </c>
      <c r="H182" s="13">
        <v>9000</v>
      </c>
      <c r="I182" s="13">
        <v>7000</v>
      </c>
      <c r="J182" s="28">
        <v>6809.8</v>
      </c>
      <c r="K182" s="77">
        <f t="shared" si="2"/>
        <v>0.9728285714285714</v>
      </c>
    </row>
    <row r="183" spans="1:11" s="26" customFormat="1" ht="24">
      <c r="A183" s="2" t="s">
        <v>93</v>
      </c>
      <c r="B183" s="88" t="s">
        <v>85</v>
      </c>
      <c r="C183" s="89"/>
      <c r="D183" s="2" t="s">
        <v>295</v>
      </c>
      <c r="E183" s="2" t="s">
        <v>296</v>
      </c>
      <c r="F183" s="2" t="s">
        <v>120</v>
      </c>
      <c r="G183" s="2" t="s">
        <v>121</v>
      </c>
      <c r="H183" s="13">
        <v>2500</v>
      </c>
      <c r="I183" s="13">
        <v>2000</v>
      </c>
      <c r="J183" s="28">
        <v>1916.49</v>
      </c>
      <c r="K183" s="77">
        <f t="shared" si="2"/>
        <v>0.958245</v>
      </c>
    </row>
    <row r="184" spans="1:11" s="26" customFormat="1" ht="24">
      <c r="A184" s="2" t="s">
        <v>93</v>
      </c>
      <c r="B184" s="88" t="s">
        <v>85</v>
      </c>
      <c r="C184" s="89"/>
      <c r="D184" s="2" t="s">
        <v>295</v>
      </c>
      <c r="E184" s="2" t="s">
        <v>296</v>
      </c>
      <c r="F184" s="2" t="s">
        <v>124</v>
      </c>
      <c r="G184" s="2" t="s">
        <v>125</v>
      </c>
      <c r="H184" s="13">
        <v>2500</v>
      </c>
      <c r="I184" s="13">
        <v>2000</v>
      </c>
      <c r="J184" s="28">
        <v>1423.19</v>
      </c>
      <c r="K184" s="77">
        <f t="shared" si="2"/>
        <v>0.7115950000000001</v>
      </c>
    </row>
    <row r="185" spans="1:11" s="26" customFormat="1" ht="24">
      <c r="A185" s="2" t="s">
        <v>93</v>
      </c>
      <c r="B185" s="88" t="s">
        <v>85</v>
      </c>
      <c r="C185" s="89"/>
      <c r="D185" s="2" t="s">
        <v>295</v>
      </c>
      <c r="E185" s="2" t="s">
        <v>296</v>
      </c>
      <c r="F185" s="2">
        <v>200109</v>
      </c>
      <c r="G185" s="12" t="s">
        <v>127</v>
      </c>
      <c r="H185" s="13">
        <v>8000</v>
      </c>
      <c r="I185" s="13">
        <v>6700</v>
      </c>
      <c r="J185" s="28">
        <v>6563.47</v>
      </c>
      <c r="K185" s="77">
        <f t="shared" si="2"/>
        <v>0.9796223880597016</v>
      </c>
    </row>
    <row r="186" spans="1:11" s="26" customFormat="1" ht="24">
      <c r="A186" s="2" t="s">
        <v>93</v>
      </c>
      <c r="B186" s="88" t="s">
        <v>85</v>
      </c>
      <c r="C186" s="89"/>
      <c r="D186" s="2" t="s">
        <v>295</v>
      </c>
      <c r="E186" s="2" t="s">
        <v>296</v>
      </c>
      <c r="F186" s="2" t="s">
        <v>128</v>
      </c>
      <c r="G186" s="2" t="s">
        <v>129</v>
      </c>
      <c r="H186" s="13">
        <v>12600</v>
      </c>
      <c r="I186" s="13">
        <v>10600</v>
      </c>
      <c r="J186" s="28">
        <v>9869.68</v>
      </c>
      <c r="K186" s="77">
        <f t="shared" si="2"/>
        <v>0.9311018867924529</v>
      </c>
    </row>
    <row r="187" spans="1:11" s="26" customFormat="1" ht="24">
      <c r="A187" s="2" t="s">
        <v>93</v>
      </c>
      <c r="B187" s="88" t="s">
        <v>85</v>
      </c>
      <c r="C187" s="89"/>
      <c r="D187" s="2" t="s">
        <v>295</v>
      </c>
      <c r="E187" s="2" t="s">
        <v>296</v>
      </c>
      <c r="F187" s="2">
        <v>200530</v>
      </c>
      <c r="G187" s="12" t="s">
        <v>133</v>
      </c>
      <c r="H187" s="13">
        <v>1500</v>
      </c>
      <c r="I187" s="13">
        <v>1500</v>
      </c>
      <c r="J187" s="28">
        <v>531.74</v>
      </c>
      <c r="K187" s="77">
        <f t="shared" si="2"/>
        <v>0.3544933333333333</v>
      </c>
    </row>
    <row r="188" spans="1:11" s="26" customFormat="1" ht="24">
      <c r="A188" s="2" t="s">
        <v>93</v>
      </c>
      <c r="B188" s="88" t="s">
        <v>85</v>
      </c>
      <c r="C188" s="89"/>
      <c r="D188" s="2" t="s">
        <v>295</v>
      </c>
      <c r="E188" s="2" t="s">
        <v>296</v>
      </c>
      <c r="F188" s="2" t="s">
        <v>134</v>
      </c>
      <c r="G188" s="2" t="s">
        <v>135</v>
      </c>
      <c r="H188" s="13">
        <v>1500</v>
      </c>
      <c r="I188" s="13">
        <v>1500</v>
      </c>
      <c r="J188" s="28">
        <v>1060</v>
      </c>
      <c r="K188" s="77">
        <f t="shared" si="2"/>
        <v>0.7066666666666667</v>
      </c>
    </row>
    <row r="189" spans="1:11" s="26" customFormat="1" ht="24">
      <c r="A189" s="2" t="s">
        <v>93</v>
      </c>
      <c r="B189" s="88" t="s">
        <v>85</v>
      </c>
      <c r="C189" s="89"/>
      <c r="D189" s="2" t="s">
        <v>295</v>
      </c>
      <c r="E189" s="2" t="s">
        <v>296</v>
      </c>
      <c r="F189" s="2">
        <v>201300</v>
      </c>
      <c r="G189" s="12" t="s">
        <v>141</v>
      </c>
      <c r="H189" s="13">
        <v>5000</v>
      </c>
      <c r="I189" s="13">
        <v>5000</v>
      </c>
      <c r="J189" s="28">
        <v>2900</v>
      </c>
      <c r="K189" s="77">
        <f t="shared" si="2"/>
        <v>0.58</v>
      </c>
    </row>
    <row r="190" spans="1:11" s="26" customFormat="1" ht="24">
      <c r="A190" s="2" t="s">
        <v>93</v>
      </c>
      <c r="B190" s="88" t="s">
        <v>85</v>
      </c>
      <c r="C190" s="89"/>
      <c r="D190" s="2" t="s">
        <v>295</v>
      </c>
      <c r="E190" s="2" t="s">
        <v>296</v>
      </c>
      <c r="F190" s="2">
        <v>710101</v>
      </c>
      <c r="G190" s="12" t="s">
        <v>153</v>
      </c>
      <c r="H190" s="13">
        <v>295000</v>
      </c>
      <c r="I190" s="13">
        <v>295000</v>
      </c>
      <c r="J190" s="28">
        <v>753.9</v>
      </c>
      <c r="K190" s="77">
        <f t="shared" si="2"/>
        <v>0.0025555932203389833</v>
      </c>
    </row>
    <row r="191" spans="1:14" s="26" customFormat="1" ht="48">
      <c r="A191" s="2" t="s">
        <v>93</v>
      </c>
      <c r="B191" s="88" t="s">
        <v>85</v>
      </c>
      <c r="C191" s="89"/>
      <c r="D191" s="2" t="s">
        <v>295</v>
      </c>
      <c r="E191" s="2" t="s">
        <v>296</v>
      </c>
      <c r="F191" s="2" t="s">
        <v>158</v>
      </c>
      <c r="G191" s="2" t="s">
        <v>159</v>
      </c>
      <c r="H191" s="13">
        <v>0</v>
      </c>
      <c r="I191" s="13">
        <v>0</v>
      </c>
      <c r="J191" s="28">
        <v>-740</v>
      </c>
      <c r="K191" s="77">
        <v>0</v>
      </c>
      <c r="L191" s="80"/>
      <c r="M191" s="80"/>
      <c r="N191" s="80"/>
    </row>
    <row r="192" spans="1:11" s="26" customFormat="1" ht="15">
      <c r="A192" s="2" t="s">
        <v>93</v>
      </c>
      <c r="B192" s="88" t="s">
        <v>85</v>
      </c>
      <c r="C192" s="89"/>
      <c r="D192" s="2" t="s">
        <v>260</v>
      </c>
      <c r="E192" s="2" t="s">
        <v>261</v>
      </c>
      <c r="F192" s="2" t="s">
        <v>96</v>
      </c>
      <c r="G192" s="2" t="s">
        <v>97</v>
      </c>
      <c r="H192" s="13">
        <v>2116000</v>
      </c>
      <c r="I192" s="13">
        <v>1607000</v>
      </c>
      <c r="J192" s="28">
        <v>1530530</v>
      </c>
      <c r="K192" s="77">
        <f t="shared" si="2"/>
        <v>0.9524144368388301</v>
      </c>
    </row>
    <row r="193" spans="1:11" s="26" customFormat="1" ht="15">
      <c r="A193" s="2" t="s">
        <v>93</v>
      </c>
      <c r="B193" s="88" t="s">
        <v>85</v>
      </c>
      <c r="C193" s="89"/>
      <c r="D193" s="2" t="s">
        <v>260</v>
      </c>
      <c r="E193" s="2" t="s">
        <v>261</v>
      </c>
      <c r="F193" s="2">
        <v>100113</v>
      </c>
      <c r="G193" s="12" t="s">
        <v>101</v>
      </c>
      <c r="H193" s="13">
        <v>1800</v>
      </c>
      <c r="I193" s="13">
        <v>1800</v>
      </c>
      <c r="J193" s="28">
        <v>0</v>
      </c>
      <c r="K193" s="77">
        <f t="shared" si="2"/>
        <v>0</v>
      </c>
    </row>
    <row r="194" spans="1:11" s="26" customFormat="1" ht="15">
      <c r="A194" s="2" t="s">
        <v>93</v>
      </c>
      <c r="B194" s="88" t="s">
        <v>85</v>
      </c>
      <c r="C194" s="89"/>
      <c r="D194" s="2" t="s">
        <v>260</v>
      </c>
      <c r="E194" s="2" t="s">
        <v>261</v>
      </c>
      <c r="F194" s="2">
        <v>100206</v>
      </c>
      <c r="G194" s="12" t="s">
        <v>315</v>
      </c>
      <c r="H194" s="13">
        <v>50800</v>
      </c>
      <c r="I194" s="13">
        <v>50800</v>
      </c>
      <c r="J194" s="28">
        <v>47850</v>
      </c>
      <c r="K194" s="77">
        <f t="shared" si="2"/>
        <v>0.9419291338582677</v>
      </c>
    </row>
    <row r="195" spans="1:11" s="26" customFormat="1" ht="24">
      <c r="A195" s="2" t="s">
        <v>93</v>
      </c>
      <c r="B195" s="88" t="s">
        <v>85</v>
      </c>
      <c r="C195" s="89"/>
      <c r="D195" s="2" t="s">
        <v>260</v>
      </c>
      <c r="E195" s="2" t="s">
        <v>261</v>
      </c>
      <c r="F195" s="2" t="s">
        <v>102</v>
      </c>
      <c r="G195" s="2" t="s">
        <v>103</v>
      </c>
      <c r="H195" s="13">
        <v>21500</v>
      </c>
      <c r="I195" s="13">
        <v>21500</v>
      </c>
      <c r="J195" s="28">
        <v>21459</v>
      </c>
      <c r="K195" s="77">
        <f t="shared" si="2"/>
        <v>0.998093023255814</v>
      </c>
    </row>
    <row r="196" spans="1:11" s="26" customFormat="1" ht="24">
      <c r="A196" s="2" t="s">
        <v>93</v>
      </c>
      <c r="B196" s="88" t="s">
        <v>85</v>
      </c>
      <c r="C196" s="89"/>
      <c r="D196" s="2" t="s">
        <v>260</v>
      </c>
      <c r="E196" s="2" t="s">
        <v>261</v>
      </c>
      <c r="F196" s="2" t="s">
        <v>104</v>
      </c>
      <c r="G196" s="2" t="s">
        <v>105</v>
      </c>
      <c r="H196" s="13">
        <v>700</v>
      </c>
      <c r="I196" s="13">
        <v>700</v>
      </c>
      <c r="J196" s="28">
        <v>657</v>
      </c>
      <c r="K196" s="77">
        <f t="shared" si="2"/>
        <v>0.9385714285714286</v>
      </c>
    </row>
    <row r="197" spans="1:11" s="26" customFormat="1" ht="24">
      <c r="A197" s="2" t="s">
        <v>93</v>
      </c>
      <c r="B197" s="88" t="s">
        <v>85</v>
      </c>
      <c r="C197" s="89"/>
      <c r="D197" s="2" t="s">
        <v>260</v>
      </c>
      <c r="E197" s="2" t="s">
        <v>261</v>
      </c>
      <c r="F197" s="2" t="s">
        <v>106</v>
      </c>
      <c r="G197" s="2" t="s">
        <v>107</v>
      </c>
      <c r="H197" s="13">
        <v>7100</v>
      </c>
      <c r="I197" s="13">
        <v>7100</v>
      </c>
      <c r="J197" s="28">
        <v>7062</v>
      </c>
      <c r="K197" s="77">
        <f t="shared" si="2"/>
        <v>0.9946478873239437</v>
      </c>
    </row>
    <row r="198" spans="1:11" s="26" customFormat="1" ht="36">
      <c r="A198" s="2" t="s">
        <v>93</v>
      </c>
      <c r="B198" s="88" t="s">
        <v>85</v>
      </c>
      <c r="C198" s="89"/>
      <c r="D198" s="2" t="s">
        <v>260</v>
      </c>
      <c r="E198" s="2" t="s">
        <v>261</v>
      </c>
      <c r="F198" s="2" t="s">
        <v>108</v>
      </c>
      <c r="G198" s="2" t="s">
        <v>109</v>
      </c>
      <c r="H198" s="13">
        <v>300</v>
      </c>
      <c r="I198" s="13">
        <v>300</v>
      </c>
      <c r="J198" s="28">
        <v>204</v>
      </c>
      <c r="K198" s="77">
        <f t="shared" si="2"/>
        <v>0.68</v>
      </c>
    </row>
    <row r="199" spans="1:11" s="26" customFormat="1" ht="24">
      <c r="A199" s="2" t="s">
        <v>93</v>
      </c>
      <c r="B199" s="88" t="s">
        <v>85</v>
      </c>
      <c r="C199" s="89"/>
      <c r="D199" s="2" t="s">
        <v>260</v>
      </c>
      <c r="E199" s="2" t="s">
        <v>261</v>
      </c>
      <c r="F199" s="2" t="s">
        <v>110</v>
      </c>
      <c r="G199" s="2" t="s">
        <v>111</v>
      </c>
      <c r="H199" s="13">
        <v>1200</v>
      </c>
      <c r="I199" s="13">
        <v>1200</v>
      </c>
      <c r="J199" s="28">
        <v>1154</v>
      </c>
      <c r="K199" s="77">
        <f t="shared" si="2"/>
        <v>0.9616666666666667</v>
      </c>
    </row>
    <row r="200" spans="1:11" s="26" customFormat="1" ht="24">
      <c r="A200" s="2" t="s">
        <v>93</v>
      </c>
      <c r="B200" s="88" t="s">
        <v>85</v>
      </c>
      <c r="C200" s="89"/>
      <c r="D200" s="2" t="s">
        <v>260</v>
      </c>
      <c r="E200" s="2" t="s">
        <v>261</v>
      </c>
      <c r="F200" s="2" t="s">
        <v>112</v>
      </c>
      <c r="G200" s="2" t="s">
        <v>113</v>
      </c>
      <c r="H200" s="13">
        <v>44600</v>
      </c>
      <c r="I200" s="13">
        <v>36000</v>
      </c>
      <c r="J200" s="28">
        <v>31381</v>
      </c>
      <c r="K200" s="77">
        <f t="shared" si="2"/>
        <v>0.8716944444444445</v>
      </c>
    </row>
    <row r="201" spans="1:11" s="26" customFormat="1" ht="15">
      <c r="A201" s="2" t="s">
        <v>93</v>
      </c>
      <c r="B201" s="88" t="s">
        <v>85</v>
      </c>
      <c r="C201" s="89"/>
      <c r="D201" s="2" t="s">
        <v>260</v>
      </c>
      <c r="E201" s="2" t="s">
        <v>261</v>
      </c>
      <c r="F201" s="2" t="s">
        <v>114</v>
      </c>
      <c r="G201" s="2" t="s">
        <v>115</v>
      </c>
      <c r="H201" s="13">
        <v>3000</v>
      </c>
      <c r="I201" s="13">
        <v>3000</v>
      </c>
      <c r="J201" s="28">
        <v>1341.75</v>
      </c>
      <c r="K201" s="77">
        <f t="shared" si="2"/>
        <v>0.44725000000000004</v>
      </c>
    </row>
    <row r="202" spans="1:11" s="26" customFormat="1" ht="15">
      <c r="A202" s="2" t="s">
        <v>93</v>
      </c>
      <c r="B202" s="88" t="s">
        <v>85</v>
      </c>
      <c r="C202" s="89"/>
      <c r="D202" s="2" t="s">
        <v>260</v>
      </c>
      <c r="E202" s="2" t="s">
        <v>261</v>
      </c>
      <c r="F202" s="2">
        <v>200102</v>
      </c>
      <c r="G202" s="12" t="s">
        <v>231</v>
      </c>
      <c r="H202" s="13">
        <v>3000</v>
      </c>
      <c r="I202" s="13">
        <v>3000</v>
      </c>
      <c r="J202" s="28">
        <v>0</v>
      </c>
      <c r="K202" s="77">
        <f t="shared" si="2"/>
        <v>0</v>
      </c>
    </row>
    <row r="203" spans="1:11" s="26" customFormat="1" ht="24">
      <c r="A203" s="2" t="s">
        <v>93</v>
      </c>
      <c r="B203" s="88" t="s">
        <v>85</v>
      </c>
      <c r="C203" s="89"/>
      <c r="D203" s="2" t="s">
        <v>260</v>
      </c>
      <c r="E203" s="2" t="s">
        <v>261</v>
      </c>
      <c r="F203" s="2" t="s">
        <v>116</v>
      </c>
      <c r="G203" s="2" t="s">
        <v>117</v>
      </c>
      <c r="H203" s="13">
        <v>70000</v>
      </c>
      <c r="I203" s="13">
        <v>70000</v>
      </c>
      <c r="J203" s="28">
        <v>54787.77</v>
      </c>
      <c r="K203" s="77">
        <f t="shared" si="2"/>
        <v>0.7826824285714286</v>
      </c>
    </row>
    <row r="204" spans="1:11" s="26" customFormat="1" ht="15">
      <c r="A204" s="2" t="s">
        <v>93</v>
      </c>
      <c r="B204" s="88" t="s">
        <v>85</v>
      </c>
      <c r="C204" s="89"/>
      <c r="D204" s="2" t="s">
        <v>260</v>
      </c>
      <c r="E204" s="2" t="s">
        <v>261</v>
      </c>
      <c r="F204" s="2" t="s">
        <v>118</v>
      </c>
      <c r="G204" s="2" t="s">
        <v>119</v>
      </c>
      <c r="H204" s="13">
        <v>53000</v>
      </c>
      <c r="I204" s="13">
        <v>48000</v>
      </c>
      <c r="J204" s="28">
        <v>36485.47</v>
      </c>
      <c r="K204" s="77">
        <f t="shared" si="2"/>
        <v>0.7601139583333334</v>
      </c>
    </row>
    <row r="205" spans="1:11" s="26" customFormat="1" ht="15">
      <c r="A205" s="2" t="s">
        <v>93</v>
      </c>
      <c r="B205" s="88" t="s">
        <v>85</v>
      </c>
      <c r="C205" s="89"/>
      <c r="D205" s="2" t="s">
        <v>260</v>
      </c>
      <c r="E205" s="2" t="s">
        <v>261</v>
      </c>
      <c r="F205" s="2" t="s">
        <v>232</v>
      </c>
      <c r="G205" s="2" t="s">
        <v>233</v>
      </c>
      <c r="H205" s="13">
        <v>50000</v>
      </c>
      <c r="I205" s="13">
        <v>50000</v>
      </c>
      <c r="J205" s="28">
        <v>18784.81</v>
      </c>
      <c r="K205" s="77">
        <f t="shared" si="2"/>
        <v>0.3756962</v>
      </c>
    </row>
    <row r="206" spans="1:11" s="26" customFormat="1" ht="15">
      <c r="A206" s="2" t="s">
        <v>93</v>
      </c>
      <c r="B206" s="88" t="s">
        <v>85</v>
      </c>
      <c r="C206" s="89"/>
      <c r="D206" s="2" t="s">
        <v>260</v>
      </c>
      <c r="E206" s="2" t="s">
        <v>261</v>
      </c>
      <c r="F206" s="2" t="s">
        <v>120</v>
      </c>
      <c r="G206" s="2" t="s">
        <v>121</v>
      </c>
      <c r="H206" s="13">
        <v>40000</v>
      </c>
      <c r="I206" s="13">
        <v>40000</v>
      </c>
      <c r="J206" s="28">
        <v>26024.73</v>
      </c>
      <c r="K206" s="77">
        <f t="shared" si="2"/>
        <v>0.65061825</v>
      </c>
    </row>
    <row r="207" spans="1:11" s="26" customFormat="1" ht="24">
      <c r="A207" s="2" t="s">
        <v>93</v>
      </c>
      <c r="B207" s="88" t="s">
        <v>85</v>
      </c>
      <c r="C207" s="89"/>
      <c r="D207" s="2" t="s">
        <v>260</v>
      </c>
      <c r="E207" s="2" t="s">
        <v>261</v>
      </c>
      <c r="F207" s="2" t="s">
        <v>124</v>
      </c>
      <c r="G207" s="2" t="s">
        <v>125</v>
      </c>
      <c r="H207" s="13">
        <v>25000</v>
      </c>
      <c r="I207" s="13">
        <v>21000</v>
      </c>
      <c r="J207" s="28">
        <v>15346.97</v>
      </c>
      <c r="K207" s="77">
        <f t="shared" si="2"/>
        <v>0.7308080952380952</v>
      </c>
    </row>
    <row r="208" spans="1:11" s="26" customFormat="1" ht="24">
      <c r="A208" s="2" t="s">
        <v>93</v>
      </c>
      <c r="B208" s="88" t="s">
        <v>85</v>
      </c>
      <c r="C208" s="89"/>
      <c r="D208" s="2" t="s">
        <v>260</v>
      </c>
      <c r="E208" s="2" t="s">
        <v>261</v>
      </c>
      <c r="F208" s="2" t="s">
        <v>126</v>
      </c>
      <c r="G208" s="2" t="s">
        <v>127</v>
      </c>
      <c r="H208" s="13">
        <v>182430</v>
      </c>
      <c r="I208" s="13">
        <v>142430</v>
      </c>
      <c r="J208" s="28">
        <v>65215.57</v>
      </c>
      <c r="K208" s="77">
        <f t="shared" si="2"/>
        <v>0.4578780453556133</v>
      </c>
    </row>
    <row r="209" spans="1:11" s="26" customFormat="1" ht="24">
      <c r="A209" s="2" t="s">
        <v>93</v>
      </c>
      <c r="B209" s="88" t="s">
        <v>85</v>
      </c>
      <c r="C209" s="89"/>
      <c r="D209" s="2" t="s">
        <v>260</v>
      </c>
      <c r="E209" s="2" t="s">
        <v>261</v>
      </c>
      <c r="F209" s="2" t="s">
        <v>128</v>
      </c>
      <c r="G209" s="2" t="s">
        <v>129</v>
      </c>
      <c r="H209" s="13">
        <v>380000</v>
      </c>
      <c r="I209" s="13">
        <v>310000</v>
      </c>
      <c r="J209" s="28">
        <v>146997.2</v>
      </c>
      <c r="K209" s="77">
        <f t="shared" si="2"/>
        <v>0.4741845161290323</v>
      </c>
    </row>
    <row r="210" spans="1:11" s="26" customFormat="1" ht="15">
      <c r="A210" s="2" t="s">
        <v>93</v>
      </c>
      <c r="B210" s="88" t="s">
        <v>85</v>
      </c>
      <c r="C210" s="89"/>
      <c r="D210" s="2" t="s">
        <v>260</v>
      </c>
      <c r="E210" s="2" t="s">
        <v>261</v>
      </c>
      <c r="F210" s="2">
        <v>200200</v>
      </c>
      <c r="G210" s="12" t="s">
        <v>131</v>
      </c>
      <c r="H210" s="13">
        <v>7000</v>
      </c>
      <c r="I210" s="13">
        <v>7000</v>
      </c>
      <c r="J210" s="28">
        <v>0</v>
      </c>
      <c r="K210" s="77">
        <f aca="true" t="shared" si="3" ref="K210:K223">J210/I210%/100</f>
        <v>0</v>
      </c>
    </row>
    <row r="211" spans="1:11" s="26" customFormat="1" ht="15">
      <c r="A211" s="2" t="s">
        <v>93</v>
      </c>
      <c r="B211" s="88" t="s">
        <v>85</v>
      </c>
      <c r="C211" s="89"/>
      <c r="D211" s="2" t="s">
        <v>260</v>
      </c>
      <c r="E211" s="2" t="s">
        <v>261</v>
      </c>
      <c r="F211" s="2">
        <v>200501</v>
      </c>
      <c r="G211" s="12" t="s">
        <v>267</v>
      </c>
      <c r="H211" s="13">
        <v>40000</v>
      </c>
      <c r="I211" s="13">
        <v>40000</v>
      </c>
      <c r="J211" s="28">
        <v>7868.85</v>
      </c>
      <c r="K211" s="77">
        <f t="shared" si="3"/>
        <v>0.19672125000000001</v>
      </c>
    </row>
    <row r="212" spans="1:11" s="26" customFormat="1" ht="15">
      <c r="A212" s="2" t="s">
        <v>93</v>
      </c>
      <c r="B212" s="88" t="s">
        <v>85</v>
      </c>
      <c r="C212" s="89"/>
      <c r="D212" s="2" t="s">
        <v>260</v>
      </c>
      <c r="E212" s="2" t="s">
        <v>261</v>
      </c>
      <c r="F212" s="2">
        <v>200530</v>
      </c>
      <c r="G212" s="12" t="s">
        <v>133</v>
      </c>
      <c r="H212" s="13">
        <v>20000</v>
      </c>
      <c r="I212" s="13">
        <v>20000</v>
      </c>
      <c r="J212" s="28">
        <v>4578</v>
      </c>
      <c r="K212" s="77">
        <f t="shared" si="3"/>
        <v>0.2289</v>
      </c>
    </row>
    <row r="213" spans="1:11" s="26" customFormat="1" ht="24">
      <c r="A213" s="2" t="s">
        <v>93</v>
      </c>
      <c r="B213" s="88" t="s">
        <v>85</v>
      </c>
      <c r="C213" s="89"/>
      <c r="D213" s="2" t="s">
        <v>260</v>
      </c>
      <c r="E213" s="2" t="s">
        <v>261</v>
      </c>
      <c r="F213" s="2" t="s">
        <v>134</v>
      </c>
      <c r="G213" s="2" t="s">
        <v>135</v>
      </c>
      <c r="H213" s="13">
        <v>10000</v>
      </c>
      <c r="I213" s="13">
        <v>7000</v>
      </c>
      <c r="J213" s="28">
        <v>2045.08</v>
      </c>
      <c r="K213" s="77">
        <f t="shared" si="3"/>
        <v>0.2921542857142857</v>
      </c>
    </row>
    <row r="214" spans="1:11" s="26" customFormat="1" ht="15">
      <c r="A214" s="2" t="s">
        <v>93</v>
      </c>
      <c r="B214" s="88" t="s">
        <v>85</v>
      </c>
      <c r="C214" s="89"/>
      <c r="D214" s="2" t="s">
        <v>260</v>
      </c>
      <c r="E214" s="2" t="s">
        <v>261</v>
      </c>
      <c r="F214" s="2">
        <v>200602</v>
      </c>
      <c r="G214" s="12" t="s">
        <v>137</v>
      </c>
      <c r="H214" s="13">
        <v>1000</v>
      </c>
      <c r="I214" s="13">
        <v>1000</v>
      </c>
      <c r="J214" s="28">
        <v>0</v>
      </c>
      <c r="K214" s="77">
        <f t="shared" si="3"/>
        <v>0</v>
      </c>
    </row>
    <row r="215" spans="1:11" s="26" customFormat="1" ht="24">
      <c r="A215" s="2" t="s">
        <v>93</v>
      </c>
      <c r="B215" s="88" t="s">
        <v>85</v>
      </c>
      <c r="C215" s="89"/>
      <c r="D215" s="2" t="s">
        <v>260</v>
      </c>
      <c r="E215" s="2" t="s">
        <v>261</v>
      </c>
      <c r="F215" s="2">
        <v>201100</v>
      </c>
      <c r="G215" s="12" t="s">
        <v>201</v>
      </c>
      <c r="H215" s="13">
        <v>1000</v>
      </c>
      <c r="I215" s="13">
        <v>1000</v>
      </c>
      <c r="J215" s="28">
        <v>467.41</v>
      </c>
      <c r="K215" s="77">
        <f t="shared" si="3"/>
        <v>0.46741</v>
      </c>
    </row>
    <row r="216" spans="1:11" s="26" customFormat="1" ht="15">
      <c r="A216" s="2" t="s">
        <v>93</v>
      </c>
      <c r="B216" s="88" t="s">
        <v>85</v>
      </c>
      <c r="C216" s="89"/>
      <c r="D216" s="2" t="s">
        <v>260</v>
      </c>
      <c r="E216" s="2" t="s">
        <v>261</v>
      </c>
      <c r="F216" s="2" t="s">
        <v>140</v>
      </c>
      <c r="G216" s="2" t="s">
        <v>141</v>
      </c>
      <c r="H216" s="13">
        <v>30000</v>
      </c>
      <c r="I216" s="13">
        <v>30000</v>
      </c>
      <c r="J216" s="28">
        <v>3800</v>
      </c>
      <c r="K216" s="77">
        <f t="shared" si="3"/>
        <v>0.12666666666666665</v>
      </c>
    </row>
    <row r="217" spans="1:11" s="26" customFormat="1" ht="15">
      <c r="A217" s="2" t="s">
        <v>93</v>
      </c>
      <c r="B217" s="88" t="s">
        <v>85</v>
      </c>
      <c r="C217" s="89"/>
      <c r="D217" s="2" t="s">
        <v>260</v>
      </c>
      <c r="E217" s="2" t="s">
        <v>261</v>
      </c>
      <c r="F217" s="2">
        <v>201400</v>
      </c>
      <c r="G217" s="12" t="s">
        <v>203</v>
      </c>
      <c r="H217" s="13">
        <v>5000</v>
      </c>
      <c r="I217" s="13">
        <v>5000</v>
      </c>
      <c r="J217" s="28">
        <v>3075</v>
      </c>
      <c r="K217" s="77">
        <f t="shared" si="3"/>
        <v>0.615</v>
      </c>
    </row>
    <row r="218" spans="1:11" s="26" customFormat="1" ht="15">
      <c r="A218" s="2" t="s">
        <v>93</v>
      </c>
      <c r="B218" s="88" t="s">
        <v>85</v>
      </c>
      <c r="C218" s="89"/>
      <c r="D218" s="2" t="s">
        <v>260</v>
      </c>
      <c r="E218" s="2" t="s">
        <v>261</v>
      </c>
      <c r="F218" s="2" t="s">
        <v>282</v>
      </c>
      <c r="G218" s="2" t="s">
        <v>283</v>
      </c>
      <c r="H218" s="13">
        <v>80000</v>
      </c>
      <c r="I218" s="13">
        <v>80000</v>
      </c>
      <c r="J218" s="28">
        <v>17997.12</v>
      </c>
      <c r="K218" s="77">
        <f t="shared" si="3"/>
        <v>0.22496399999999997</v>
      </c>
    </row>
    <row r="219" spans="1:11" s="26" customFormat="1" ht="15">
      <c r="A219" s="2" t="s">
        <v>93</v>
      </c>
      <c r="B219" s="88" t="s">
        <v>85</v>
      </c>
      <c r="C219" s="89"/>
      <c r="D219" s="2" t="s">
        <v>260</v>
      </c>
      <c r="E219" s="2" t="s">
        <v>261</v>
      </c>
      <c r="F219" s="2">
        <v>203004</v>
      </c>
      <c r="G219" s="12" t="s">
        <v>205</v>
      </c>
      <c r="H219" s="13">
        <v>15000</v>
      </c>
      <c r="I219" s="13">
        <v>15000</v>
      </c>
      <c r="J219" s="28">
        <v>12777.73</v>
      </c>
      <c r="K219" s="77">
        <f t="shared" si="3"/>
        <v>0.8518486666666667</v>
      </c>
    </row>
    <row r="220" spans="1:11" s="26" customFormat="1" ht="24">
      <c r="A220" s="2" t="s">
        <v>93</v>
      </c>
      <c r="B220" s="88" t="s">
        <v>85</v>
      </c>
      <c r="C220" s="89"/>
      <c r="D220" s="2" t="s">
        <v>260</v>
      </c>
      <c r="E220" s="2" t="s">
        <v>261</v>
      </c>
      <c r="F220" s="14" t="s">
        <v>148</v>
      </c>
      <c r="G220" s="14" t="s">
        <v>149</v>
      </c>
      <c r="H220" s="17">
        <v>57000</v>
      </c>
      <c r="I220" s="17">
        <v>57000</v>
      </c>
      <c r="J220" s="69">
        <v>56794.67</v>
      </c>
      <c r="K220" s="77">
        <f t="shared" si="3"/>
        <v>0.9963977192982456</v>
      </c>
    </row>
    <row r="221" spans="1:11" s="26" customFormat="1" ht="15">
      <c r="A221" s="2" t="s">
        <v>93</v>
      </c>
      <c r="B221" s="88" t="s">
        <v>85</v>
      </c>
      <c r="C221" s="89"/>
      <c r="D221" s="2" t="s">
        <v>260</v>
      </c>
      <c r="E221" s="10" t="s">
        <v>261</v>
      </c>
      <c r="F221" s="21">
        <v>710101</v>
      </c>
      <c r="G221" s="22" t="s">
        <v>153</v>
      </c>
      <c r="H221" s="24">
        <v>270000</v>
      </c>
      <c r="I221" s="24">
        <v>270000</v>
      </c>
      <c r="J221" s="24">
        <v>0</v>
      </c>
      <c r="K221" s="77">
        <f t="shared" si="3"/>
        <v>0</v>
      </c>
    </row>
    <row r="222" spans="1:11" s="26" customFormat="1" ht="24">
      <c r="A222" s="2" t="s">
        <v>93</v>
      </c>
      <c r="B222" s="88" t="s">
        <v>85</v>
      </c>
      <c r="C222" s="89"/>
      <c r="D222" s="2" t="s">
        <v>260</v>
      </c>
      <c r="E222" s="10" t="s">
        <v>261</v>
      </c>
      <c r="F222" s="21">
        <v>710102</v>
      </c>
      <c r="G222" s="22" t="s">
        <v>317</v>
      </c>
      <c r="H222" s="24">
        <v>545000</v>
      </c>
      <c r="I222" s="24">
        <v>545000</v>
      </c>
      <c r="J222" s="24">
        <v>64260</v>
      </c>
      <c r="K222" s="77">
        <f t="shared" si="3"/>
        <v>0.11790825688073393</v>
      </c>
    </row>
    <row r="223" spans="1:14" s="26" customFormat="1" ht="48">
      <c r="A223" s="2" t="s">
        <v>93</v>
      </c>
      <c r="B223" s="88" t="s">
        <v>85</v>
      </c>
      <c r="C223" s="89"/>
      <c r="D223" s="2" t="s">
        <v>260</v>
      </c>
      <c r="E223" s="79" t="s">
        <v>261</v>
      </c>
      <c r="F223" s="2" t="s">
        <v>158</v>
      </c>
      <c r="G223" s="2" t="s">
        <v>159</v>
      </c>
      <c r="H223" s="13">
        <v>-32430</v>
      </c>
      <c r="I223" s="13">
        <v>-32430</v>
      </c>
      <c r="J223" s="28">
        <v>-32431</v>
      </c>
      <c r="K223" s="77">
        <f t="shared" si="3"/>
        <v>1.0000308356460068</v>
      </c>
      <c r="L223" s="80"/>
      <c r="M223" s="80"/>
      <c r="N223" s="80"/>
    </row>
    <row r="224" spans="1:11" ht="15">
      <c r="A224" s="102" t="s">
        <v>297</v>
      </c>
      <c r="B224" s="103"/>
      <c r="C224" s="103"/>
      <c r="D224" s="103"/>
      <c r="E224" s="103"/>
      <c r="F224" s="103"/>
      <c r="G224" s="104"/>
      <c r="H224" s="66">
        <f>SUM(H21:H223)</f>
        <v>28819700</v>
      </c>
      <c r="I224" s="66">
        <f>SUM(I21:I223)</f>
        <v>23044000</v>
      </c>
      <c r="J224" s="66">
        <f>SUM(J21:J223)</f>
        <v>17039005.360000003</v>
      </c>
      <c r="K224" s="62">
        <f>J224/I224%/100</f>
        <v>0.7394117930914773</v>
      </c>
    </row>
    <row r="225" spans="1:11" ht="15">
      <c r="A225" s="105" t="s">
        <v>327</v>
      </c>
      <c r="B225" s="105"/>
      <c r="C225" s="105"/>
      <c r="D225" s="105"/>
      <c r="E225" s="105"/>
      <c r="F225" s="105"/>
      <c r="G225" s="105"/>
      <c r="H225" s="66">
        <f>H20-H224</f>
        <v>0</v>
      </c>
      <c r="I225" s="66">
        <f>I20-I224</f>
        <v>0</v>
      </c>
      <c r="J225" s="66">
        <f>J20-J224</f>
        <v>2801120.879999995</v>
      </c>
      <c r="K225" s="67"/>
    </row>
    <row r="226" spans="1:11" ht="15">
      <c r="A226" s="49"/>
      <c r="B226" s="49"/>
      <c r="C226" s="49"/>
      <c r="D226" s="49"/>
      <c r="E226" s="49"/>
      <c r="F226" s="49"/>
      <c r="G226" s="49"/>
      <c r="H226" s="84"/>
      <c r="I226" s="84"/>
      <c r="J226" s="84"/>
      <c r="K226" s="85"/>
    </row>
    <row r="227" spans="1:11" ht="15">
      <c r="A227" s="49"/>
      <c r="B227" s="49"/>
      <c r="C227" s="49"/>
      <c r="D227" s="49"/>
      <c r="E227" s="49"/>
      <c r="F227" s="49"/>
      <c r="G227" s="49"/>
      <c r="H227" s="84"/>
      <c r="I227" s="84"/>
      <c r="J227" s="84"/>
      <c r="K227" s="85"/>
    </row>
    <row r="228" spans="1:11" ht="15">
      <c r="A228" s="49"/>
      <c r="B228" s="49"/>
      <c r="C228" s="49"/>
      <c r="D228" s="49"/>
      <c r="E228" s="49"/>
      <c r="F228" s="49"/>
      <c r="G228" s="49"/>
      <c r="H228" s="84"/>
      <c r="I228" s="84"/>
      <c r="J228" s="84"/>
      <c r="K228" s="85"/>
    </row>
    <row r="229" spans="1:11" ht="15">
      <c r="A229" s="49"/>
      <c r="B229" s="49"/>
      <c r="C229" s="49"/>
      <c r="D229" s="49"/>
      <c r="E229" s="49"/>
      <c r="F229" s="49"/>
      <c r="G229" s="49"/>
      <c r="H229" s="50"/>
      <c r="I229" s="50"/>
      <c r="J229" s="50"/>
      <c r="K229" s="51"/>
    </row>
    <row r="230" spans="1:11" ht="15">
      <c r="A230" s="99" t="s">
        <v>335</v>
      </c>
      <c r="B230" s="99"/>
      <c r="C230" s="99"/>
      <c r="D230" s="99"/>
      <c r="E230" s="99"/>
      <c r="F230" s="46"/>
      <c r="G230" s="46"/>
      <c r="H230" s="46"/>
      <c r="I230" s="46"/>
      <c r="J230" s="46"/>
      <c r="K230" s="46"/>
    </row>
    <row r="231" spans="1:11" ht="15">
      <c r="A231" s="99" t="s">
        <v>336</v>
      </c>
      <c r="B231" s="99"/>
      <c r="C231" s="99"/>
      <c r="D231" s="99"/>
      <c r="E231" s="99"/>
      <c r="F231" s="46"/>
      <c r="G231" s="46"/>
      <c r="H231" s="46"/>
      <c r="I231" s="46"/>
      <c r="J231" s="46"/>
      <c r="K231" s="46"/>
    </row>
    <row r="232" spans="1:11" ht="15">
      <c r="A232" s="46"/>
      <c r="B232" s="46"/>
      <c r="C232" s="46"/>
      <c r="D232" s="46"/>
      <c r="E232" s="46"/>
      <c r="F232" s="46"/>
      <c r="G232" s="46"/>
      <c r="H232" s="99" t="s">
        <v>337</v>
      </c>
      <c r="I232" s="99"/>
      <c r="J232" s="99"/>
      <c r="K232" s="99"/>
    </row>
    <row r="233" spans="1:11" ht="15">
      <c r="A233" s="46"/>
      <c r="B233" s="46"/>
      <c r="C233" s="46"/>
      <c r="D233" s="46"/>
      <c r="E233" s="46"/>
      <c r="F233" s="46"/>
      <c r="G233" s="46"/>
      <c r="H233" s="99" t="s">
        <v>338</v>
      </c>
      <c r="I233" s="99"/>
      <c r="J233" s="99"/>
      <c r="K233" s="99"/>
    </row>
    <row r="234" spans="1:11" ht="15">
      <c r="A234" s="46"/>
      <c r="B234" s="46"/>
      <c r="C234" s="46"/>
      <c r="D234" s="46"/>
      <c r="E234" s="46"/>
      <c r="F234" s="46"/>
      <c r="G234" s="46"/>
      <c r="H234" s="99" t="s">
        <v>339</v>
      </c>
      <c r="I234" s="99"/>
      <c r="J234" s="99"/>
      <c r="K234" s="99"/>
    </row>
  </sheetData>
  <sheetProtection/>
  <mergeCells count="224">
    <mergeCell ref="B216:C216"/>
    <mergeCell ref="B218:C218"/>
    <mergeCell ref="B220:C220"/>
    <mergeCell ref="B205:C205"/>
    <mergeCell ref="B206:C206"/>
    <mergeCell ref="B207:C207"/>
    <mergeCell ref="B208:C208"/>
    <mergeCell ref="B209:C209"/>
    <mergeCell ref="B213:C213"/>
    <mergeCell ref="B210:C210"/>
    <mergeCell ref="B211:C211"/>
    <mergeCell ref="B212:C212"/>
    <mergeCell ref="B214:C214"/>
    <mergeCell ref="B215:C215"/>
    <mergeCell ref="B217:C217"/>
    <mergeCell ref="B219:C219"/>
    <mergeCell ref="B198:C198"/>
    <mergeCell ref="B199:C199"/>
    <mergeCell ref="B200:C200"/>
    <mergeCell ref="B201:C201"/>
    <mergeCell ref="B203:C203"/>
    <mergeCell ref="B204:C204"/>
    <mergeCell ref="B188:C188"/>
    <mergeCell ref="B191:C191"/>
    <mergeCell ref="B192:C192"/>
    <mergeCell ref="B195:C195"/>
    <mergeCell ref="B196:C196"/>
    <mergeCell ref="B197:C197"/>
    <mergeCell ref="B189:C189"/>
    <mergeCell ref="B190:C190"/>
    <mergeCell ref="B193:C193"/>
    <mergeCell ref="B194:C194"/>
    <mergeCell ref="B202:C202"/>
    <mergeCell ref="B180:C180"/>
    <mergeCell ref="B181:C181"/>
    <mergeCell ref="B182:C182"/>
    <mergeCell ref="B183:C183"/>
    <mergeCell ref="B184:C184"/>
    <mergeCell ref="B186:C186"/>
    <mergeCell ref="B173:C173"/>
    <mergeCell ref="B174:C174"/>
    <mergeCell ref="B175:C175"/>
    <mergeCell ref="B176:C176"/>
    <mergeCell ref="B177:C177"/>
    <mergeCell ref="B178:C178"/>
    <mergeCell ref="B165:C165"/>
    <mergeCell ref="B166:C166"/>
    <mergeCell ref="B167:C167"/>
    <mergeCell ref="B168:C168"/>
    <mergeCell ref="B172:C172"/>
    <mergeCell ref="B153:C153"/>
    <mergeCell ref="B155:C155"/>
    <mergeCell ref="B156:C156"/>
    <mergeCell ref="B157:C157"/>
    <mergeCell ref="B158:C158"/>
    <mergeCell ref="B159:C159"/>
    <mergeCell ref="B170:C170"/>
    <mergeCell ref="B160:C160"/>
    <mergeCell ref="B161:C161"/>
    <mergeCell ref="B162:C162"/>
    <mergeCell ref="B120:C120"/>
    <mergeCell ref="B121:C121"/>
    <mergeCell ref="B123:C123"/>
    <mergeCell ref="B124:C124"/>
    <mergeCell ref="B125:C125"/>
    <mergeCell ref="B126:C126"/>
    <mergeCell ref="B145:C145"/>
    <mergeCell ref="B146:C146"/>
    <mergeCell ref="B148:C148"/>
    <mergeCell ref="B138:C138"/>
    <mergeCell ref="B140:C140"/>
    <mergeCell ref="B141:C141"/>
    <mergeCell ref="B142:C142"/>
    <mergeCell ref="B143:C143"/>
    <mergeCell ref="B144:C144"/>
    <mergeCell ref="B108:C108"/>
    <mergeCell ref="B111:C111"/>
    <mergeCell ref="B115:C115"/>
    <mergeCell ref="B116:C116"/>
    <mergeCell ref="B117:C117"/>
    <mergeCell ref="B118:C118"/>
    <mergeCell ref="B98:C98"/>
    <mergeCell ref="B99:C99"/>
    <mergeCell ref="B100:C100"/>
    <mergeCell ref="B103:C103"/>
    <mergeCell ref="B104:C104"/>
    <mergeCell ref="B107:C107"/>
    <mergeCell ref="B101:C101"/>
    <mergeCell ref="B102:C102"/>
    <mergeCell ref="B105:C105"/>
    <mergeCell ref="B106:C106"/>
    <mergeCell ref="B109:C109"/>
    <mergeCell ref="B110:C110"/>
    <mergeCell ref="B112:C112"/>
    <mergeCell ref="B113:C113"/>
    <mergeCell ref="B114:C114"/>
    <mergeCell ref="B62:C62"/>
    <mergeCell ref="B63:C63"/>
    <mergeCell ref="B64:C64"/>
    <mergeCell ref="B89:C89"/>
    <mergeCell ref="B90:C90"/>
    <mergeCell ref="B91:C91"/>
    <mergeCell ref="B95:C95"/>
    <mergeCell ref="B96:C96"/>
    <mergeCell ref="B97:C97"/>
    <mergeCell ref="B80:C80"/>
    <mergeCell ref="B82:C82"/>
    <mergeCell ref="B83:C83"/>
    <mergeCell ref="B86:C86"/>
    <mergeCell ref="B87:C87"/>
    <mergeCell ref="B88:C88"/>
    <mergeCell ref="B93:C93"/>
    <mergeCell ref="B94:C94"/>
    <mergeCell ref="B52:C52"/>
    <mergeCell ref="B53:C53"/>
    <mergeCell ref="B55:C55"/>
    <mergeCell ref="B56:C56"/>
    <mergeCell ref="B57:C57"/>
    <mergeCell ref="B58:C58"/>
    <mergeCell ref="B40:C40"/>
    <mergeCell ref="B42:C42"/>
    <mergeCell ref="B47:C47"/>
    <mergeCell ref="B48:C48"/>
    <mergeCell ref="B50:C50"/>
    <mergeCell ref="B51:C51"/>
    <mergeCell ref="B30:C30"/>
    <mergeCell ref="B31:C31"/>
    <mergeCell ref="B34:C34"/>
    <mergeCell ref="B35:C35"/>
    <mergeCell ref="B38:C38"/>
    <mergeCell ref="B39:C39"/>
    <mergeCell ref="B22:C22"/>
    <mergeCell ref="B23:C23"/>
    <mergeCell ref="B26:C26"/>
    <mergeCell ref="B27:C27"/>
    <mergeCell ref="B28:C28"/>
    <mergeCell ref="B29:C29"/>
    <mergeCell ref="B13:C13"/>
    <mergeCell ref="B14:C14"/>
    <mergeCell ref="B15:C15"/>
    <mergeCell ref="B18:C18"/>
    <mergeCell ref="B19:C19"/>
    <mergeCell ref="B21:C21"/>
    <mergeCell ref="H2:K2"/>
    <mergeCell ref="H3:K3"/>
    <mergeCell ref="A6:K6"/>
    <mergeCell ref="A7:K7"/>
    <mergeCell ref="A8:K8"/>
    <mergeCell ref="B12:C12"/>
    <mergeCell ref="A20:G20"/>
    <mergeCell ref="B16:C16"/>
    <mergeCell ref="B17:C17"/>
    <mergeCell ref="A224:G224"/>
    <mergeCell ref="A225:G225"/>
    <mergeCell ref="A230:E230"/>
    <mergeCell ref="A231:E231"/>
    <mergeCell ref="H232:K232"/>
    <mergeCell ref="H233:K233"/>
    <mergeCell ref="H234:K234"/>
    <mergeCell ref="B24:C24"/>
    <mergeCell ref="B25:C25"/>
    <mergeCell ref="B32:C32"/>
    <mergeCell ref="B33:C33"/>
    <mergeCell ref="B36:C36"/>
    <mergeCell ref="B37:C37"/>
    <mergeCell ref="B41:C41"/>
    <mergeCell ref="B43:C43"/>
    <mergeCell ref="B44:C44"/>
    <mergeCell ref="B45:C45"/>
    <mergeCell ref="B46:C46"/>
    <mergeCell ref="B49:C49"/>
    <mergeCell ref="B169:C169"/>
    <mergeCell ref="B171:C171"/>
    <mergeCell ref="B179:C179"/>
    <mergeCell ref="B185:C185"/>
    <mergeCell ref="B61:C61"/>
    <mergeCell ref="B221:C221"/>
    <mergeCell ref="B222:C222"/>
    <mergeCell ref="B139:C139"/>
    <mergeCell ref="B147:C147"/>
    <mergeCell ref="B149:C149"/>
    <mergeCell ref="B122:C122"/>
    <mergeCell ref="B129:C129"/>
    <mergeCell ref="B130:C130"/>
    <mergeCell ref="B132:C132"/>
    <mergeCell ref="B133:C133"/>
    <mergeCell ref="B134:C134"/>
    <mergeCell ref="B154:C154"/>
    <mergeCell ref="B163:C163"/>
    <mergeCell ref="B164:C164"/>
    <mergeCell ref="B127:C127"/>
    <mergeCell ref="B128:C128"/>
    <mergeCell ref="B131:C131"/>
    <mergeCell ref="B135:C135"/>
    <mergeCell ref="B136:C136"/>
    <mergeCell ref="B137:C137"/>
    <mergeCell ref="B150:C150"/>
    <mergeCell ref="B151:C151"/>
    <mergeCell ref="B152:C152"/>
    <mergeCell ref="B187:C187"/>
    <mergeCell ref="B223:C223"/>
    <mergeCell ref="B119:C119"/>
    <mergeCell ref="B92:C92"/>
    <mergeCell ref="B54:C54"/>
    <mergeCell ref="B65:C65"/>
    <mergeCell ref="B66:C66"/>
    <mergeCell ref="B67:C67"/>
    <mergeCell ref="B72:C72"/>
    <mergeCell ref="B73:C73"/>
    <mergeCell ref="B74:C74"/>
    <mergeCell ref="B76:C76"/>
    <mergeCell ref="B78:C78"/>
    <mergeCell ref="B79:C79"/>
    <mergeCell ref="B81:C81"/>
    <mergeCell ref="B84:C84"/>
    <mergeCell ref="B85:C85"/>
    <mergeCell ref="B68:C68"/>
    <mergeCell ref="B69:C69"/>
    <mergeCell ref="B70:C70"/>
    <mergeCell ref="B71:C71"/>
    <mergeCell ref="B75:C75"/>
    <mergeCell ref="B77:C77"/>
    <mergeCell ref="B59:C59"/>
    <mergeCell ref="B60:C60"/>
  </mergeCells>
  <printOptions/>
  <pageMargins left="0.45" right="0" top="0.25" bottom="0.75" header="0.3" footer="0.3"/>
  <pageSetup horizontalDpi="600" verticalDpi="600" orientation="landscape" r:id="rId1"/>
  <headerFooter>
    <oddFooter>&amp;LGA
F-PO-09-02,ED.4,REV.0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2018-04-01T17:13:58Z</dcterms:created>
  <dcterms:modified xsi:type="dcterms:W3CDTF">2018-10-29T13:03:15Z</dcterms:modified>
  <cp:category/>
  <cp:version/>
  <cp:contentType/>
  <cp:contentStatus/>
</cp:coreProperties>
</file>